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-Baldassari\Via Tech\2-AFFAIRES\EN COURS\CP BORGO\DCE\Indice E.Bis\"/>
    </mc:Choice>
  </mc:AlternateContent>
  <xr:revisionPtr revIDLastSave="0" documentId="13_ncr:1_{578DC507-0A50-40CD-BC0C-F668E6ECDB18}" xr6:coauthVersionLast="47" xr6:coauthVersionMax="47" xr10:uidLastSave="{00000000-0000-0000-0000-000000000000}"/>
  <bookViews>
    <workbookView xWindow="28680" yWindow="-120" windowWidth="29040" windowHeight="15720" activeTab="1" xr2:uid="{C194D81C-C344-46DD-826B-4FD175600F59}"/>
  </bookViews>
  <sheets>
    <sheet name="Page de garde BA (liege) " sheetId="21" r:id="rId1"/>
    <sheet name="DPGF BA (Base + liege)" sheetId="16" r:id="rId2"/>
    <sheet name="Page de garde BB (sable) " sheetId="2" r:id="rId3"/>
    <sheet name="DPGF BB (Base + sable)" sheetId="18" r:id="rId4"/>
  </sheets>
  <definedNames>
    <definedName name="_xlnm.Print_Titles" localSheetId="1">'DPGF BA (Base + liege)'!$1:$7</definedName>
    <definedName name="_xlnm.Print_Titles" localSheetId="3">'DPGF BB (Base + sable)'!$1:$7</definedName>
    <definedName name="_xlnm.Print_Area" localSheetId="1">'DPGF BA (Base + liege)'!$A$1:$F$70</definedName>
    <definedName name="_xlnm.Print_Area" localSheetId="3">'DPGF BB (Base + sable)'!$A$1:$F$71</definedName>
    <definedName name="_xlnm.Print_Area" localSheetId="0">'Page de garde BA (liege) '!$A$1:$M$63</definedName>
    <definedName name="_xlnm.Print_Area" localSheetId="2">'Page de garde BB (sable) '!$A$1:$M$63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8" l="1"/>
  <c r="F21" i="16"/>
  <c r="F37" i="16"/>
  <c r="F38" i="16"/>
  <c r="F37" i="18"/>
  <c r="F38" i="18"/>
  <c r="D38" i="18"/>
  <c r="D21" i="18"/>
  <c r="D21" i="16"/>
  <c r="D38" i="16"/>
  <c r="F16" i="18"/>
  <c r="F16" i="16"/>
  <c r="F39" i="18"/>
  <c r="F39" i="16"/>
  <c r="D48" i="16"/>
  <c r="F44" i="18" l="1"/>
  <c r="F44" i="16"/>
  <c r="F43" i="16"/>
  <c r="F43" i="18"/>
  <c r="F31" i="18" l="1"/>
  <c r="D48" i="18"/>
  <c r="F48" i="18" s="1"/>
  <c r="D47" i="18"/>
  <c r="F47" i="18" s="1"/>
  <c r="F50" i="18"/>
  <c r="F49" i="18"/>
  <c r="F53" i="16"/>
  <c r="F48" i="16"/>
  <c r="F49" i="16"/>
  <c r="F50" i="16"/>
  <c r="D47" i="16"/>
  <c r="F60" i="18"/>
  <c r="F59" i="18"/>
  <c r="F58" i="18"/>
  <c r="F54" i="18"/>
  <c r="F53" i="18"/>
  <c r="F52" i="18"/>
  <c r="F51" i="18"/>
  <c r="F46" i="18"/>
  <c r="F45" i="18"/>
  <c r="F42" i="18"/>
  <c r="F41" i="18"/>
  <c r="F40" i="18"/>
  <c r="F32" i="18"/>
  <c r="F30" i="18"/>
  <c r="F29" i="18"/>
  <c r="F28" i="18"/>
  <c r="F23" i="18"/>
  <c r="F22" i="18"/>
  <c r="F15" i="18"/>
  <c r="F14" i="18"/>
  <c r="F13" i="18"/>
  <c r="F30" i="16"/>
  <c r="C18" i="18" l="1"/>
  <c r="C62" i="18"/>
  <c r="C34" i="18"/>
  <c r="C25" i="18"/>
  <c r="C56" i="18"/>
  <c r="E63" i="18" l="1"/>
  <c r="E65" i="18" s="1"/>
  <c r="E64" i="18" s="1"/>
  <c r="F31" i="16"/>
  <c r="F14" i="16"/>
  <c r="F15" i="16"/>
  <c r="F13" i="16"/>
  <c r="C18" i="16" s="1"/>
  <c r="F54" i="16"/>
  <c r="F45" i="16"/>
  <c r="F23" i="16"/>
  <c r="F60" i="16"/>
  <c r="F59" i="16"/>
  <c r="F58" i="16"/>
  <c r="F52" i="16"/>
  <c r="F51" i="16"/>
  <c r="F47" i="16"/>
  <c r="F46" i="16"/>
  <c r="F42" i="16"/>
  <c r="F41" i="16"/>
  <c r="F40" i="16"/>
  <c r="F32" i="16"/>
  <c r="F29" i="16"/>
  <c r="F28" i="16"/>
  <c r="F22" i="16"/>
  <c r="C56" i="16" l="1"/>
  <c r="C25" i="16"/>
  <c r="C61" i="16"/>
  <c r="C34" i="16"/>
  <c r="E62" i="16" l="1"/>
  <c r="E64" i="16" s="1"/>
  <c r="E63" i="16" s="1"/>
</calcChain>
</file>

<file path=xl/sharedStrings.xml><?xml version="1.0" encoding="utf-8"?>
<sst xmlns="http://schemas.openxmlformats.org/spreadsheetml/2006/main" count="266" uniqueCount="124">
  <si>
    <t>N°</t>
  </si>
  <si>
    <t>Désignation</t>
  </si>
  <si>
    <t>Unité</t>
  </si>
  <si>
    <t>Quantité</t>
  </si>
  <si>
    <t>P.U en €</t>
  </si>
  <si>
    <t xml:space="preserve">Montant HT en € </t>
  </si>
  <si>
    <t>TOTAL H.T</t>
  </si>
  <si>
    <t>T.V.A 10 %</t>
  </si>
  <si>
    <t>TOTAL T.T.C</t>
  </si>
  <si>
    <t xml:space="preserve">Les quantités sont données à titre indicatif. </t>
  </si>
  <si>
    <t>L’entreprise devra, dans le cadre de l’établissement de son offre, vérifier ces quantités et éventuellement les modifier.</t>
  </si>
  <si>
    <t>Elle ne pourra arguer que des erreurs ou omissions de quantités apparaissent dans sa décomposition, ni prétendre, de ce fait, à la modification de son prix global et forfaitaire.</t>
  </si>
  <si>
    <t xml:space="preserve">Ens </t>
  </si>
  <si>
    <t>ml</t>
  </si>
  <si>
    <t>u</t>
  </si>
  <si>
    <t>Lot 01</t>
  </si>
  <si>
    <t>TRAVAUX PRÉVUS</t>
  </si>
  <si>
    <t>4.</t>
  </si>
  <si>
    <t>5.</t>
  </si>
  <si>
    <t>5.1</t>
  </si>
  <si>
    <t xml:space="preserve">CP BORGO </t>
  </si>
  <si>
    <t>2.1</t>
  </si>
  <si>
    <t>TRAVAUX PRÉPARATOIRES</t>
  </si>
  <si>
    <t xml:space="preserve">Complexe Sportif </t>
  </si>
  <si>
    <t>1.1</t>
  </si>
  <si>
    <t>Installation de chantier</t>
  </si>
  <si>
    <t>1.2</t>
  </si>
  <si>
    <t>1.3</t>
  </si>
  <si>
    <t>TERRASSEMENT</t>
  </si>
  <si>
    <t>2.2</t>
  </si>
  <si>
    <t>m3</t>
  </si>
  <si>
    <t>SOUS-TOTAL 2. TERRASSEMENT</t>
  </si>
  <si>
    <t>3.</t>
  </si>
  <si>
    <t>MACONNERIE</t>
  </si>
  <si>
    <t>3.1</t>
  </si>
  <si>
    <t>Bordure type Tbasse comprenant la fourniture ainsi que la pose et le calage</t>
  </si>
  <si>
    <t>3.2</t>
  </si>
  <si>
    <t>3.3</t>
  </si>
  <si>
    <t>m2</t>
  </si>
  <si>
    <t>SOUS-TOTAL 3. MACONNERIE</t>
  </si>
  <si>
    <t>STRUCTURE STADE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</si>
  <si>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</si>
  <si>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</si>
  <si>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</si>
  <si>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</si>
  <si>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</si>
  <si>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</si>
  <si>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</si>
  <si>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</si>
  <si>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</si>
  <si>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 xml:space="preserve">Implantation et mise en œuvre des lignes de jeu </t>
  </si>
  <si>
    <t>ens</t>
  </si>
  <si>
    <t>SOUS-TOTAL 4. STRUCTURE STADE</t>
  </si>
  <si>
    <t>5.2</t>
  </si>
  <si>
    <t>5.3</t>
  </si>
  <si>
    <t>FINITIONS</t>
  </si>
  <si>
    <t>Reprise ourvrage existant (rehausse des regards, BAC, sortie d'eau)</t>
  </si>
  <si>
    <t>3.4</t>
  </si>
  <si>
    <t xml:space="preserve">ESTIMATIF </t>
  </si>
  <si>
    <t xml:space="preserve">LOT N° 1 TERRASSEMENT / GO </t>
  </si>
  <si>
    <t>FT</t>
  </si>
  <si>
    <t>4.10</t>
  </si>
  <si>
    <t>Ft</t>
  </si>
  <si>
    <t>Essais de plaques sur la plateforme</t>
  </si>
  <si>
    <t>Paire</t>
  </si>
  <si>
    <t>3.5</t>
  </si>
  <si>
    <t xml:space="preserve">Vérification des équipements sportifs </t>
  </si>
  <si>
    <t>Piste en tuf criblé et stabilisé ep 10cm compacté (fourniture et mise en œuvre) y/c compactage (quantité compactée)</t>
  </si>
  <si>
    <t>A…………………….., le …………………….2024</t>
  </si>
  <si>
    <t>Caniveau type SU200 comprenant la fourniture, la pose, le calage</t>
  </si>
  <si>
    <t>4.11</t>
  </si>
  <si>
    <t>4.12</t>
  </si>
  <si>
    <t>4.13</t>
  </si>
  <si>
    <t>4.14</t>
  </si>
  <si>
    <t xml:space="preserve">Caniveau type SU200 comprenant la fourniture, la pose, le calage </t>
  </si>
  <si>
    <t>Canalisation D200 (fourniture et pose)</t>
  </si>
  <si>
    <t>Regard EP (fourniture et pose)</t>
  </si>
  <si>
    <t>Bordure type T basse comprenant la fourniture ainsi que la pose et le calage</t>
  </si>
  <si>
    <t>Percement voile périphérique stade (Ø40 minimum)</t>
  </si>
  <si>
    <t>Création d'un local de stockage clos et couvert 6*3 (dallage, agglo de 20 creux et banchés, porte Galva).</t>
  </si>
  <si>
    <t>Fourniture et pose d'une polyane imperméable en fond de fouille avec un recouvrement de 1,50 m</t>
  </si>
  <si>
    <t>Sable de tranchée pour reprofilage surfacique et création de la couche de forme</t>
  </si>
  <si>
    <t>Reprise ouvrage existant (rehausse des regards, BAC, sortie d'eau)</t>
  </si>
  <si>
    <t>Piste en tuf criblé et stabilisé ep. 10cm compacté (fourniture et mise en œuvre) y/c compactage (quantité compactée)</t>
  </si>
  <si>
    <t>Etude projet comprenant le planning des travaux, élaboration des plans d'exécution et la méthodologie d'exécution</t>
  </si>
  <si>
    <t>Implantation du projet sur différentes phases ainsi que les différents relevés des plateformes, diffusion des plans topographiques en vue des différentes réceptions desdites platefomes</t>
  </si>
  <si>
    <t>Remblaiement en Tuf crible ainsi que compactage après mise en place</t>
  </si>
  <si>
    <t>Création d'un local de stockage clos et couvert 6*3 (dallage, agglo de 20 creux et banchés, porte galva).</t>
  </si>
  <si>
    <t>Plus-value pour l'apport de matériaux</t>
  </si>
  <si>
    <t>SOUS-TOTAL 1. TRAVAUX PREPARATOIRES</t>
  </si>
  <si>
    <t>Puisards (fourniture et pose)</t>
  </si>
  <si>
    <t>Nettoyage zone + repliement</t>
  </si>
  <si>
    <t>Etude projet comprenant le planning des travaux, élaboration des plans d'exécution et méthodologie d'exécution</t>
  </si>
  <si>
    <t>Implantation du projet sur différentes phases ainsi que les différents relevés des plateformes, diffusion des plans topographique en vue des différentes réceptions desdites plateformes</t>
  </si>
  <si>
    <t>Remblaiement en Tuf criblé ainsi que compactage après mise en place</t>
  </si>
  <si>
    <t xml:space="preserve">Reprofilage surfacique en périphérie du complexe sportif y compris évacuation </t>
  </si>
  <si>
    <t>4.15</t>
  </si>
  <si>
    <t>Fourniture et Mise en œuvre gazon synthetique de 60mm maximum pour la pratique du football avec nappe de souplesse - remplissage semi sablé</t>
  </si>
  <si>
    <t>Fourniture et Mise en œuvre gazon synthetique de 60mm maximum pour la pratique du football avec nappe de souplesse - remplissage liège</t>
  </si>
  <si>
    <t>Création du support du terrain multisports en béton quartz et lissé à l'hélicoptère</t>
  </si>
  <si>
    <t>Création du support du terrain multisports en béton quartzé et lissé à l'hélicoptère</t>
  </si>
  <si>
    <t>DPGF (BA)</t>
  </si>
  <si>
    <t>DPGF (BB)</t>
  </si>
  <si>
    <t xml:space="preserve">Plateau  Multi Sports : Version Base - remplisage Sable (BB) </t>
  </si>
  <si>
    <t>Plateau  Multi Sports : Version Base - remplissage liège (BA)</t>
  </si>
  <si>
    <t>SOUS-TOTAL 5. FINITIONS</t>
  </si>
  <si>
    <t>A…………………….., le …………………….2025</t>
  </si>
  <si>
    <t>4.16</t>
  </si>
  <si>
    <t>SOUS-TOTAL 5. DIVERS</t>
  </si>
  <si>
    <t>Implantation et incrustation des lignes de marquage réglementaires Jeu de Foot à 8 et à 11</t>
  </si>
  <si>
    <r>
      <t xml:space="preserve">Complexe tranchée drainante comprenant les déblais, l'évacuation, la fourniture et la pose d'un polyane imperméable en fond de fouille, la fourniture et la pose de drain routier fond plat en </t>
    </r>
    <r>
      <rPr>
        <i/>
        <sz val="9"/>
        <rFont val="Arial"/>
        <family val="2"/>
      </rPr>
      <t>Ø 110, l'apport et la mise en œuvre d'un matériau drainant type 20/40, la pose de dalles stabilisatrices et le remplissage par un materiau type gravier 4/6 ainsi que la création de deux regards sans fond y compris les grilles fonte et le raccordement au réseau EP existant en Ø315 annelé SN8</t>
    </r>
  </si>
  <si>
    <t>Complexe tranchée drainante comprenant les déblais, l'évacuation, la fourniture et la pose d'un polyane imperméable en fond de fouille, la fourniture et la pose de drain routier fond plat en Ø 110, l'apport et la mise en œuvre d'un matériau drainant type 20/40, la pose de dalles stabilisatrices et le remplissage par un materiau type gravier 4/6 ainsi que la création de deux regards sans fond y compris les grilles fonte et le raccordement au réseau EP existant en Ø315 annelé SN8</t>
  </si>
  <si>
    <t>Materiel d'équipement sportif (cages de foot à 11 et filets) y compris pose scellés</t>
  </si>
  <si>
    <t>Gestion des déchets, tri et évacuation en décharge agréée</t>
  </si>
  <si>
    <t>1.4</t>
  </si>
  <si>
    <t>Matériel d'équipement sportif (cages de foot à 8 repliables et filets) y compris pose scellés</t>
  </si>
  <si>
    <t xml:space="preserve">Fourniture et pose du matériel d'équipements sportifs (réservations, poteaux multisports et fourreaux pour la pratique du tennis et volleyball) </t>
  </si>
  <si>
    <t>4.17</t>
  </si>
  <si>
    <t>4.18</t>
  </si>
  <si>
    <t>2.3</t>
  </si>
  <si>
    <t>Terrassement en déblais pour la couche de forme (stade, terrain multisport et piste d’athlétisme), et évacuation des terres extraites en décharge agréée</t>
  </si>
  <si>
    <t>Mise en œuvre de matériaux granulaires insensibles à l’eau 0/31.5 sur 20 cm d’épaisseur pour couche de forme (stade, terrain multisport et piste d’athlétisme)</t>
  </si>
  <si>
    <t>Fourniture et pose d'un géotextile anti contaminant en fond de fouille avec un recouvrement de 1,50 m pour couche de forme</t>
  </si>
  <si>
    <t>Fourniture et pose d'un géotextile anti contaminant en fond de fouille avec un recouvrement de 1,50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</si>
</sst>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\ [$€-1];[Red]#,##0.00\ [$€-1]"/>
    <numFmt numFmtId="166" formatCode="#,##0.00&quot; €&quot;;[Red]\-#,##0.00&quot; €&quot;"/>
    <numFmt numFmtId="167" formatCode="#,##0.00\ &quot;€&quot;"/>
  </numFmts>
  <fonts count="5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Candara"/>
      <family val="2"/>
    </font>
    <font>
      <sz val="10"/>
      <name val="Calibri"/>
      <family val="2"/>
    </font>
    <font>
      <b/>
      <sz val="3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  <charset val="1"/>
    </font>
    <font>
      <sz val="9"/>
      <color rgb="FF808080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name val="Calibri Light"/>
      <family val="2"/>
    </font>
    <font>
      <b/>
      <u/>
      <sz val="12"/>
      <name val="Candara"/>
      <family val="2"/>
    </font>
    <font>
      <sz val="11"/>
      <name val="Calibri Light"/>
      <family val="2"/>
    </font>
    <font>
      <u/>
      <sz val="9"/>
      <color theme="5"/>
      <name val="Calibri Light"/>
      <family val="2"/>
      <scheme val="major"/>
    </font>
    <font>
      <b/>
      <u/>
      <sz val="9"/>
      <color theme="5"/>
      <name val="Calibri Light"/>
      <family val="2"/>
      <scheme val="major"/>
    </font>
    <font>
      <u/>
      <sz val="10"/>
      <color theme="5"/>
      <name val="Calibri Light"/>
      <family val="2"/>
      <scheme val="major"/>
    </font>
    <font>
      <b/>
      <u/>
      <sz val="10"/>
      <color theme="5"/>
      <name val="Calibri Light"/>
      <family val="2"/>
      <scheme val="major"/>
    </font>
    <font>
      <u/>
      <sz val="8"/>
      <color theme="5"/>
      <name val="Calibri Light"/>
      <family val="2"/>
      <scheme val="major"/>
    </font>
    <font>
      <sz val="10"/>
      <color theme="1"/>
      <name val="Arial"/>
      <family val="2"/>
    </font>
    <font>
      <b/>
      <sz val="22"/>
      <color theme="1"/>
      <name val="Candara"/>
      <family val="2"/>
    </font>
    <font>
      <b/>
      <sz val="22"/>
      <color theme="1"/>
      <name val="Calibri"/>
      <family val="2"/>
      <scheme val="minor"/>
    </font>
    <font>
      <b/>
      <sz val="13"/>
      <color theme="5" tint="-0.249977111117893"/>
      <name val="Arial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FFFFFF"/>
      <name val="Calibri"/>
      <family val="2"/>
      <charset val="1"/>
    </font>
    <font>
      <b/>
      <sz val="14"/>
      <color rgb="FFF49F83"/>
      <name val="Arial"/>
      <family val="2"/>
    </font>
    <font>
      <b/>
      <sz val="22"/>
      <color theme="1"/>
      <name val="Arial"/>
      <family val="2"/>
    </font>
    <font>
      <b/>
      <sz val="9"/>
      <name val="Arial "/>
    </font>
    <font>
      <u/>
      <sz val="9"/>
      <color theme="5"/>
      <name val="Arial"/>
      <family val="2"/>
    </font>
    <font>
      <b/>
      <u/>
      <sz val="9"/>
      <color theme="5"/>
      <name val="Arial"/>
      <family val="2"/>
    </font>
    <font>
      <sz val="10"/>
      <color rgb="FF000000"/>
      <name val="Arial"/>
      <family val="2"/>
    </font>
    <font>
      <b/>
      <sz val="26"/>
      <name val="Arial"/>
      <family val="2"/>
    </font>
    <font>
      <b/>
      <sz val="13"/>
      <color rgb="FFF49F83"/>
      <name val="Arial"/>
      <family val="2"/>
    </font>
    <font>
      <b/>
      <sz val="14"/>
      <color theme="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rgb="FF000000"/>
      <name val="Arial"/>
      <family val="2"/>
    </font>
    <font>
      <sz val="9"/>
      <color rgb="FF000000"/>
      <name val="Arial"/>
      <family val="2"/>
    </font>
    <font>
      <b/>
      <i/>
      <sz val="11"/>
      <color rgb="FF00B0F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3CDDD"/>
        <bgColor rgb="FFA7C0DE"/>
      </patternFill>
    </fill>
    <fill>
      <patternFill patternType="solid">
        <fgColor rgb="FFF49F83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/>
      <right style="thick">
        <color indexed="22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22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2" borderId="0" applyBorder="0" applyProtection="0"/>
  </cellStyleXfs>
  <cellXfs count="159">
    <xf numFmtId="0" fontId="0" fillId="0" borderId="0" xfId="0"/>
    <xf numFmtId="0" fontId="0" fillId="0" borderId="2" xfId="0" applyBorder="1"/>
    <xf numFmtId="0" fontId="6" fillId="0" borderId="3" xfId="2" applyFont="1" applyBorder="1" applyAlignment="1">
      <alignment horizontal="center"/>
    </xf>
    <xf numFmtId="0" fontId="7" fillId="0" borderId="3" xfId="2" applyFont="1" applyBorder="1" applyAlignment="1">
      <alignment horizontal="center"/>
    </xf>
    <xf numFmtId="0" fontId="7" fillId="0" borderId="3" xfId="2" applyFont="1" applyBorder="1" applyAlignment="1">
      <alignment horizontal="left"/>
    </xf>
    <xf numFmtId="2" fontId="7" fillId="0" borderId="4" xfId="2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5" xfId="0" applyBorder="1"/>
    <xf numFmtId="0" fontId="10" fillId="0" borderId="5" xfId="2" applyFont="1" applyBorder="1" applyAlignment="1">
      <alignment horizontal="center"/>
    </xf>
    <xf numFmtId="0" fontId="10" fillId="0" borderId="0" xfId="2" applyFont="1" applyAlignment="1">
      <alignment horizontal="center"/>
    </xf>
    <xf numFmtId="0" fontId="10" fillId="0" borderId="6" xfId="2" applyFont="1" applyBorder="1" applyAlignment="1">
      <alignment horizontal="center"/>
    </xf>
    <xf numFmtId="0" fontId="11" fillId="0" borderId="7" xfId="3" applyFont="1" applyFill="1" applyBorder="1" applyAlignment="1">
      <alignment horizontal="center" vertical="center"/>
    </xf>
    <xf numFmtId="0" fontId="13" fillId="0" borderId="0" xfId="4" applyFont="1" applyAlignment="1">
      <alignment vertical="center"/>
    </xf>
    <xf numFmtId="0" fontId="0" fillId="0" borderId="8" xfId="0" applyBorder="1"/>
    <xf numFmtId="0" fontId="11" fillId="0" borderId="9" xfId="3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/>
    </xf>
    <xf numFmtId="164" fontId="14" fillId="0" borderId="6" xfId="3" applyNumberFormat="1" applyFont="1" applyFill="1" applyBorder="1" applyAlignment="1">
      <alignment horizontal="right" vertical="top"/>
    </xf>
    <xf numFmtId="4" fontId="14" fillId="0" borderId="6" xfId="3" applyNumberFormat="1" applyFont="1" applyFill="1" applyBorder="1" applyAlignment="1">
      <alignment horizontal="right" vertical="top"/>
    </xf>
    <xf numFmtId="4" fontId="5" fillId="0" borderId="9" xfId="3" applyNumberFormat="1" applyFill="1" applyBorder="1" applyAlignment="1">
      <alignment horizontal="right" vertical="top"/>
    </xf>
    <xf numFmtId="0" fontId="0" fillId="0" borderId="9" xfId="0" applyBorder="1"/>
    <xf numFmtId="0" fontId="0" fillId="0" borderId="9" xfId="0" applyBorder="1" applyAlignment="1">
      <alignment horizontal="center" vertical="top"/>
    </xf>
    <xf numFmtId="0" fontId="15" fillId="0" borderId="9" xfId="3" applyFont="1" applyFill="1" applyBorder="1" applyAlignment="1">
      <alignment horizontal="left" vertical="top"/>
    </xf>
    <xf numFmtId="0" fontId="14" fillId="0" borderId="9" xfId="3" applyFont="1" applyFill="1" applyBorder="1" applyAlignment="1">
      <alignment horizontal="center" vertical="top"/>
    </xf>
    <xf numFmtId="0" fontId="14" fillId="0" borderId="9" xfId="3" applyFont="1" applyFill="1" applyBorder="1" applyAlignment="1">
      <alignment horizontal="center" vertical="center"/>
    </xf>
    <xf numFmtId="0" fontId="17" fillId="0" borderId="3" xfId="5" applyFont="1" applyBorder="1" applyAlignment="1">
      <alignment horizontal="right"/>
    </xf>
    <xf numFmtId="0" fontId="17" fillId="0" borderId="4" xfId="5" applyFont="1" applyBorder="1" applyAlignment="1">
      <alignment horizontal="center"/>
    </xf>
    <xf numFmtId="0" fontId="17" fillId="0" borderId="11" xfId="5" applyFont="1" applyBorder="1"/>
    <xf numFmtId="0" fontId="17" fillId="0" borderId="0" xfId="8" applyFont="1" applyAlignment="1">
      <alignment horizontal="right"/>
    </xf>
    <xf numFmtId="0" fontId="17" fillId="0" borderId="6" xfId="8" applyFont="1" applyBorder="1" applyAlignment="1">
      <alignment horizontal="center"/>
    </xf>
    <xf numFmtId="0" fontId="17" fillId="0" borderId="14" xfId="8" applyFont="1" applyBorder="1"/>
    <xf numFmtId="0" fontId="0" fillId="0" borderId="17" xfId="0" applyBorder="1"/>
    <xf numFmtId="0" fontId="17" fillId="0" borderId="18" xfId="5" applyFont="1" applyBorder="1" applyAlignment="1">
      <alignment horizontal="right"/>
    </xf>
    <xf numFmtId="0" fontId="17" fillId="0" borderId="10" xfId="5" applyFont="1" applyBorder="1" applyAlignment="1">
      <alignment horizontal="center"/>
    </xf>
    <xf numFmtId="0" fontId="17" fillId="0" borderId="17" xfId="5" applyFont="1" applyBorder="1"/>
    <xf numFmtId="0" fontId="18" fillId="0" borderId="0" xfId="4" applyFont="1" applyAlignment="1">
      <alignment vertical="center"/>
    </xf>
    <xf numFmtId="0" fontId="6" fillId="0" borderId="0" xfId="7" applyFont="1"/>
    <xf numFmtId="0" fontId="5" fillId="0" borderId="0" xfId="7"/>
    <xf numFmtId="0" fontId="5" fillId="0" borderId="0" xfId="7" applyAlignment="1">
      <alignment horizontal="center"/>
    </xf>
    <xf numFmtId="165" fontId="5" fillId="0" borderId="0" xfId="7" applyNumberFormat="1"/>
    <xf numFmtId="165" fontId="6" fillId="0" borderId="0" xfId="7" applyNumberFormat="1" applyFont="1"/>
    <xf numFmtId="0" fontId="18" fillId="0" borderId="0" xfId="4" applyFont="1" applyAlignment="1">
      <alignment horizontal="left" vertical="center"/>
    </xf>
    <xf numFmtId="0" fontId="18" fillId="0" borderId="0" xfId="4" applyFont="1" applyAlignment="1">
      <alignment horizontal="center" vertical="center"/>
    </xf>
    <xf numFmtId="166" fontId="18" fillId="0" borderId="0" xfId="4" applyNumberFormat="1" applyFont="1" applyAlignment="1">
      <alignment vertical="center"/>
    </xf>
    <xf numFmtId="0" fontId="18" fillId="0" borderId="0" xfId="4" applyFont="1"/>
    <xf numFmtId="0" fontId="5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49" fontId="4" fillId="0" borderId="0" xfId="0" applyNumberFormat="1" applyFont="1" applyAlignment="1" applyProtection="1">
      <alignment horizontal="center" vertical="center" shrinkToFit="1"/>
      <protection locked="0"/>
    </xf>
    <xf numFmtId="0" fontId="29" fillId="0" borderId="0" xfId="0" applyFont="1" applyAlignment="1">
      <alignment horizontal="center" vertical="center" wrapText="1"/>
    </xf>
    <xf numFmtId="0" fontId="32" fillId="0" borderId="9" xfId="0" applyFont="1" applyBorder="1" applyAlignment="1">
      <alignment horizontal="center" vertical="top"/>
    </xf>
    <xf numFmtId="0" fontId="33" fillId="0" borderId="9" xfId="3" applyFont="1" applyFill="1" applyBorder="1" applyAlignment="1">
      <alignment horizontal="left" vertical="top" wrapText="1" indent="4"/>
    </xf>
    <xf numFmtId="0" fontId="32" fillId="0" borderId="7" xfId="0" applyFont="1" applyBorder="1" applyAlignment="1">
      <alignment horizontal="center" vertical="top"/>
    </xf>
    <xf numFmtId="0" fontId="40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49" fontId="2" fillId="0" borderId="22" xfId="0" applyNumberFormat="1" applyFont="1" applyBorder="1" applyAlignment="1" applyProtection="1">
      <alignment horizontal="center" vertical="top" wrapText="1"/>
      <protection locked="0"/>
    </xf>
    <xf numFmtId="49" fontId="21" fillId="0" borderId="22" xfId="0" applyNumberFormat="1" applyFont="1" applyBorder="1" applyAlignment="1" applyProtection="1">
      <alignment horizontal="left" vertical="top" wrapText="1"/>
      <protection locked="0"/>
    </xf>
    <xf numFmtId="49" fontId="22" fillId="0" borderId="22" xfId="0" applyNumberFormat="1" applyFont="1" applyBorder="1" applyAlignment="1" applyProtection="1">
      <alignment horizontal="left" vertical="top" wrapText="1"/>
      <protection locked="0"/>
    </xf>
    <xf numFmtId="49" fontId="24" fillId="0" borderId="22" xfId="0" applyNumberFormat="1" applyFont="1" applyBorder="1" applyAlignment="1" applyProtection="1">
      <alignment horizontal="left" vertical="top" wrapText="1"/>
      <protection locked="0"/>
    </xf>
    <xf numFmtId="0" fontId="22" fillId="0" borderId="22" xfId="0" applyFont="1" applyBorder="1" applyAlignment="1" applyProtection="1">
      <alignment horizontal="left" vertical="top"/>
      <protection locked="0"/>
    </xf>
    <xf numFmtId="0" fontId="3" fillId="0" borderId="22" xfId="0" applyFont="1" applyBorder="1" applyAlignment="1" applyProtection="1">
      <alignment horizontal="left" vertical="top" wrapText="1"/>
      <protection locked="0"/>
    </xf>
    <xf numFmtId="0" fontId="3" fillId="0" borderId="22" xfId="0" applyFont="1" applyBorder="1" applyAlignment="1" applyProtection="1">
      <alignment horizontal="left" vertical="top"/>
      <protection locked="0"/>
    </xf>
    <xf numFmtId="49" fontId="26" fillId="0" borderId="22" xfId="0" applyNumberFormat="1" applyFont="1" applyBorder="1" applyAlignment="1" applyProtection="1">
      <alignment horizontal="left" vertical="top" wrapText="1"/>
      <protection locked="0"/>
    </xf>
    <xf numFmtId="49" fontId="27" fillId="0" borderId="22" xfId="1" applyNumberFormat="1" applyFont="1" applyBorder="1" applyAlignment="1" applyProtection="1">
      <alignment horizontal="left" vertical="top" wrapText="1"/>
      <protection locked="0"/>
    </xf>
    <xf numFmtId="0" fontId="20" fillId="0" borderId="22" xfId="0" applyFont="1" applyBorder="1" applyAlignment="1" applyProtection="1">
      <alignment horizontal="left" vertical="top"/>
      <protection locked="0"/>
    </xf>
    <xf numFmtId="164" fontId="14" fillId="4" borderId="6" xfId="3" applyNumberFormat="1" applyFont="1" applyFill="1" applyBorder="1" applyAlignment="1">
      <alignment horizontal="right" vertical="top"/>
    </xf>
    <xf numFmtId="4" fontId="14" fillId="4" borderId="6" xfId="3" applyNumberFormat="1" applyFont="1" applyFill="1" applyBorder="1" applyAlignment="1">
      <alignment horizontal="right" vertical="top"/>
    </xf>
    <xf numFmtId="4" fontId="5" fillId="4" borderId="9" xfId="3" applyNumberFormat="1" applyFill="1" applyBorder="1" applyAlignment="1">
      <alignment horizontal="right" vertical="top"/>
    </xf>
    <xf numFmtId="0" fontId="44" fillId="4" borderId="9" xfId="0" applyFont="1" applyFill="1" applyBorder="1" applyAlignment="1">
      <alignment horizontal="right" vertical="center"/>
    </xf>
    <xf numFmtId="0" fontId="6" fillId="4" borderId="9" xfId="3" applyFont="1" applyFill="1" applyBorder="1" applyAlignment="1">
      <alignment horizontal="left" vertical="center" wrapText="1" indent="1"/>
    </xf>
    <xf numFmtId="0" fontId="0" fillId="0" borderId="3" xfId="0" applyBorder="1"/>
    <xf numFmtId="0" fontId="0" fillId="0" borderId="4" xfId="0" applyBorder="1"/>
    <xf numFmtId="0" fontId="30" fillId="0" borderId="0" xfId="0" applyFont="1" applyAlignment="1">
      <alignment vertical="center" wrapText="1"/>
    </xf>
    <xf numFmtId="0" fontId="0" fillId="0" borderId="6" xfId="0" applyBorder="1"/>
    <xf numFmtId="0" fontId="35" fillId="0" borderId="0" xfId="0" applyFont="1" applyAlignment="1">
      <alignment vertical="center"/>
    </xf>
    <xf numFmtId="0" fontId="0" fillId="0" borderId="18" xfId="0" applyBorder="1"/>
    <xf numFmtId="0" fontId="0" fillId="0" borderId="10" xfId="0" applyBorder="1"/>
    <xf numFmtId="0" fontId="35" fillId="0" borderId="0" xfId="0" applyFont="1"/>
    <xf numFmtId="0" fontId="45" fillId="0" borderId="9" xfId="0" applyFont="1" applyBorder="1" applyAlignment="1">
      <alignment horizontal="right" vertical="center"/>
    </xf>
    <xf numFmtId="0" fontId="6" fillId="0" borderId="7" xfId="3" applyFont="1" applyFill="1" applyBorder="1" applyAlignment="1">
      <alignment horizontal="right" vertical="center" wrapText="1"/>
    </xf>
    <xf numFmtId="0" fontId="14" fillId="4" borderId="9" xfId="3" applyFont="1" applyFill="1" applyBorder="1" applyAlignment="1">
      <alignment horizontal="center" vertical="top"/>
    </xf>
    <xf numFmtId="0" fontId="14" fillId="0" borderId="9" xfId="3" applyNumberFormat="1" applyFont="1" applyFill="1" applyBorder="1" applyAlignment="1" applyProtection="1">
      <alignment horizontal="center" vertical="center"/>
    </xf>
    <xf numFmtId="4" fontId="47" fillId="0" borderId="6" xfId="3" applyNumberFormat="1" applyFont="1" applyFill="1" applyBorder="1" applyAlignment="1">
      <alignment horizontal="right" vertical="top"/>
    </xf>
    <xf numFmtId="0" fontId="45" fillId="0" borderId="5" xfId="0" applyFont="1" applyBorder="1" applyAlignment="1">
      <alignment horizontal="right" vertical="center"/>
    </xf>
    <xf numFmtId="4" fontId="14" fillId="0" borderId="0" xfId="3" applyNumberFormat="1" applyFont="1" applyFill="1" applyBorder="1" applyAlignment="1">
      <alignment horizontal="right" vertical="top"/>
    </xf>
    <xf numFmtId="0" fontId="46" fillId="0" borderId="9" xfId="3" applyFont="1" applyFill="1" applyBorder="1" applyAlignment="1">
      <alignment horizontal="left" vertical="center" wrapText="1"/>
    </xf>
    <xf numFmtId="0" fontId="46" fillId="0" borderId="9" xfId="3" applyFont="1" applyFill="1" applyBorder="1" applyAlignment="1">
      <alignment horizontal="left" vertical="top" wrapText="1"/>
    </xf>
    <xf numFmtId="0" fontId="18" fillId="0" borderId="9" xfId="4" applyFont="1" applyBorder="1" applyAlignment="1">
      <alignment horizontal="center" vertical="center"/>
    </xf>
    <xf numFmtId="4" fontId="5" fillId="0" borderId="9" xfId="3" applyNumberFormat="1" applyFill="1" applyBorder="1" applyAlignment="1">
      <alignment horizontal="right" vertical="center"/>
    </xf>
    <xf numFmtId="166" fontId="49" fillId="0" borderId="0" xfId="4" applyNumberFormat="1" applyFont="1" applyAlignment="1">
      <alignment vertical="center"/>
    </xf>
    <xf numFmtId="164" fontId="14" fillId="0" borderId="6" xfId="3" applyNumberFormat="1" applyFont="1" applyFill="1" applyBorder="1" applyAlignment="1">
      <alignment horizontal="right" vertical="center"/>
    </xf>
    <xf numFmtId="4" fontId="14" fillId="0" borderId="6" xfId="3" applyNumberFormat="1" applyFont="1" applyFill="1" applyBorder="1" applyAlignment="1">
      <alignment horizontal="right" vertical="center"/>
    </xf>
    <xf numFmtId="0" fontId="48" fillId="0" borderId="0" xfId="4" applyFont="1" applyAlignment="1">
      <alignment horizontal="left" vertical="center" wrapText="1"/>
    </xf>
    <xf numFmtId="0" fontId="6" fillId="0" borderId="7" xfId="3" applyFont="1" applyFill="1" applyBorder="1" applyAlignment="1">
      <alignment horizontal="right" vertical="top" wrapText="1"/>
    </xf>
    <xf numFmtId="0" fontId="16" fillId="0" borderId="9" xfId="0" applyFont="1" applyBorder="1" applyAlignment="1">
      <alignment horizontal="right" vertical="center"/>
    </xf>
    <xf numFmtId="4" fontId="5" fillId="0" borderId="9" xfId="3" applyNumberFormat="1" applyFont="1" applyFill="1" applyBorder="1" applyAlignment="1">
      <alignment horizontal="right" vertical="top"/>
    </xf>
    <xf numFmtId="0" fontId="15" fillId="0" borderId="0" xfId="0" applyFont="1"/>
    <xf numFmtId="4" fontId="5" fillId="0" borderId="9" xfId="3" applyNumberFormat="1" applyFont="1" applyFill="1" applyBorder="1" applyAlignment="1">
      <alignment horizontal="right" vertical="center"/>
    </xf>
    <xf numFmtId="0" fontId="46" fillId="0" borderId="0" xfId="4" applyFont="1" applyAlignment="1">
      <alignment horizontal="left" vertical="center" wrapText="1"/>
    </xf>
    <xf numFmtId="0" fontId="15" fillId="0" borderId="9" xfId="4" applyFont="1" applyBorder="1" applyAlignment="1">
      <alignment horizontal="right" vertical="center"/>
    </xf>
    <xf numFmtId="166" fontId="14" fillId="0" borderId="0" xfId="4" applyNumberFormat="1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0" xfId="4" applyFont="1"/>
    <xf numFmtId="0" fontId="16" fillId="0" borderId="5" xfId="0" applyFont="1" applyBorder="1" applyAlignment="1">
      <alignment horizontal="right" vertical="center"/>
    </xf>
    <xf numFmtId="164" fontId="14" fillId="0" borderId="6" xfId="3" applyNumberFormat="1" applyFont="1" applyFill="1" applyBorder="1" applyAlignment="1">
      <alignment horizontal="center" vertical="center"/>
    </xf>
    <xf numFmtId="164" fontId="14" fillId="0" borderId="9" xfId="3" applyNumberFormat="1" applyFont="1" applyFill="1" applyBorder="1" applyAlignment="1">
      <alignment horizontal="center" vertical="center"/>
    </xf>
    <xf numFmtId="0" fontId="48" fillId="0" borderId="9" xfId="4" applyFont="1" applyBorder="1" applyAlignment="1">
      <alignment horizontal="left" vertical="center" wrapText="1"/>
    </xf>
    <xf numFmtId="166" fontId="50" fillId="0" borderId="23" xfId="4" applyNumberFormat="1" applyFont="1" applyBorder="1" applyAlignment="1">
      <alignment vertical="center"/>
    </xf>
    <xf numFmtId="3" fontId="14" fillId="0" borderId="6" xfId="3" applyNumberFormat="1" applyFont="1" applyFill="1" applyBorder="1" applyAlignment="1">
      <alignment horizontal="center" vertical="center"/>
    </xf>
    <xf numFmtId="164" fontId="14" fillId="0" borderId="6" xfId="3" applyNumberFormat="1" applyFont="1" applyFill="1" applyBorder="1" applyAlignment="1">
      <alignment horizontal="center" vertical="top"/>
    </xf>
    <xf numFmtId="0" fontId="46" fillId="0" borderId="6" xfId="3" applyFont="1" applyFill="1" applyBorder="1" applyAlignment="1">
      <alignment horizontal="left" vertical="center" wrapText="1"/>
    </xf>
    <xf numFmtId="0" fontId="45" fillId="0" borderId="24" xfId="0" applyFont="1" applyBorder="1" applyAlignment="1">
      <alignment horizontal="right" vertical="center"/>
    </xf>
    <xf numFmtId="49" fontId="2" fillId="0" borderId="1" xfId="0" applyNumberFormat="1" applyFont="1" applyBorder="1" applyAlignment="1" applyProtection="1">
      <alignment horizontal="center" vertical="top" wrapText="1"/>
      <protection locked="0"/>
    </xf>
    <xf numFmtId="49" fontId="2" fillId="0" borderId="0" xfId="0" applyNumberFormat="1" applyFont="1" applyAlignment="1" applyProtection="1">
      <alignment horizontal="center" vertical="top" wrapText="1"/>
      <protection locked="0"/>
    </xf>
    <xf numFmtId="49" fontId="22" fillId="0" borderId="0" xfId="0" applyNumberFormat="1" applyFont="1" applyAlignment="1" applyProtection="1">
      <alignment horizontal="left" vertical="top" wrapText="1"/>
      <protection locked="0"/>
    </xf>
    <xf numFmtId="49" fontId="21" fillId="0" borderId="1" xfId="0" applyNumberFormat="1" applyFont="1" applyBorder="1" applyAlignment="1" applyProtection="1">
      <alignment horizontal="left" vertical="top" wrapText="1"/>
      <protection locked="0"/>
    </xf>
    <xf numFmtId="49" fontId="21" fillId="0" borderId="0" xfId="0" applyNumberFormat="1" applyFont="1" applyAlignment="1" applyProtection="1">
      <alignment horizontal="left" vertical="top" wrapText="1"/>
      <protection locked="0"/>
    </xf>
    <xf numFmtId="49" fontId="22" fillId="0" borderId="1" xfId="0" applyNumberFormat="1" applyFont="1" applyBorder="1" applyAlignment="1" applyProtection="1">
      <alignment horizontal="left" vertical="top" wrapText="1"/>
      <protection locked="0"/>
    </xf>
    <xf numFmtId="49" fontId="23" fillId="0" borderId="0" xfId="1" applyNumberFormat="1" applyFont="1" applyAlignment="1" applyProtection="1">
      <alignment horizontal="left" vertical="top" wrapText="1"/>
      <protection locked="0"/>
    </xf>
    <xf numFmtId="49" fontId="24" fillId="0" borderId="0" xfId="0" applyNumberFormat="1" applyFont="1" applyAlignment="1" applyProtection="1">
      <alignment horizontal="left" vertical="top" wrapText="1"/>
      <protection locked="0"/>
    </xf>
    <xf numFmtId="0" fontId="22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/>
      <protection locked="0"/>
    </xf>
    <xf numFmtId="49" fontId="41" fillId="0" borderId="22" xfId="0" applyNumberFormat="1" applyFont="1" applyBorder="1" applyAlignment="1" applyProtection="1">
      <alignment horizontal="center" vertical="center" shrinkToFit="1"/>
      <protection locked="0"/>
    </xf>
    <xf numFmtId="49" fontId="41" fillId="0" borderId="0" xfId="0" applyNumberFormat="1" applyFont="1" applyAlignment="1" applyProtection="1">
      <alignment horizontal="center" vertical="center" shrinkToFit="1"/>
      <protection locked="0"/>
    </xf>
    <xf numFmtId="49" fontId="25" fillId="0" borderId="0" xfId="1" applyNumberFormat="1" applyFont="1" applyAlignment="1" applyProtection="1">
      <alignment horizontal="left" vertical="top" wrapText="1"/>
      <protection locked="0"/>
    </xf>
    <xf numFmtId="49" fontId="25" fillId="0" borderId="0" xfId="1" applyNumberFormat="1" applyFont="1" applyBorder="1" applyAlignment="1" applyProtection="1">
      <alignment horizontal="left" vertical="top" wrapText="1"/>
      <protection locked="0"/>
    </xf>
    <xf numFmtId="0" fontId="35" fillId="0" borderId="22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6" fillId="0" borderId="2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top" wrapText="1"/>
    </xf>
    <xf numFmtId="49" fontId="27" fillId="0" borderId="0" xfId="1" applyNumberFormat="1" applyFont="1" applyAlignment="1" applyProtection="1">
      <alignment horizontal="left" vertical="top" wrapText="1"/>
      <protection locked="0"/>
    </xf>
    <xf numFmtId="49" fontId="27" fillId="0" borderId="0" xfId="1" applyNumberFormat="1" applyFont="1" applyBorder="1" applyAlignment="1" applyProtection="1">
      <alignment horizontal="left" vertical="top" wrapText="1"/>
      <protection locked="0"/>
    </xf>
    <xf numFmtId="49" fontId="37" fillId="0" borderId="0" xfId="0" applyNumberFormat="1" applyFont="1" applyAlignment="1" applyProtection="1">
      <alignment horizontal="left" vertical="center" wrapText="1"/>
      <protection locked="0"/>
    </xf>
    <xf numFmtId="49" fontId="14" fillId="0" borderId="0" xfId="0" applyNumberFormat="1" applyFont="1" applyAlignment="1" applyProtection="1">
      <alignment horizontal="left" vertical="center" wrapText="1"/>
      <protection locked="0"/>
    </xf>
    <xf numFmtId="49" fontId="38" fillId="0" borderId="0" xfId="1" applyNumberFormat="1" applyFont="1" applyAlignment="1" applyProtection="1">
      <alignment horizontal="left" vertical="center" wrapText="1"/>
      <protection locked="0"/>
    </xf>
    <xf numFmtId="49" fontId="39" fillId="0" borderId="0" xfId="0" applyNumberFormat="1" applyFont="1" applyAlignment="1" applyProtection="1">
      <alignment horizontal="left" vertical="center" wrapText="1"/>
      <protection locked="0"/>
    </xf>
    <xf numFmtId="167" fontId="16" fillId="0" borderId="19" xfId="3" applyNumberFormat="1" applyFont="1" applyFill="1" applyBorder="1" applyAlignment="1">
      <alignment horizontal="center" vertical="center"/>
    </xf>
    <xf numFmtId="167" fontId="16" fillId="0" borderId="20" xfId="3" applyNumberFormat="1" applyFont="1" applyFill="1" applyBorder="1" applyAlignment="1">
      <alignment horizontal="center" vertical="center"/>
    </xf>
    <xf numFmtId="167" fontId="16" fillId="0" borderId="21" xfId="3" applyNumberFormat="1" applyFont="1" applyFill="1" applyBorder="1" applyAlignment="1">
      <alignment horizontal="center" vertical="center"/>
    </xf>
    <xf numFmtId="4" fontId="17" fillId="0" borderId="18" xfId="7" applyNumberFormat="1" applyFont="1" applyBorder="1" applyAlignment="1">
      <alignment horizontal="right" indent="2"/>
    </xf>
    <xf numFmtId="4" fontId="17" fillId="0" borderId="6" xfId="7" applyNumberFormat="1" applyFont="1" applyBorder="1" applyAlignment="1">
      <alignment horizontal="right" indent="2"/>
    </xf>
    <xf numFmtId="0" fontId="16" fillId="0" borderId="0" xfId="7" applyFont="1" applyAlignment="1">
      <alignment horizontal="left" wrapText="1"/>
    </xf>
    <xf numFmtId="4" fontId="17" fillId="0" borderId="12" xfId="7" applyNumberFormat="1" applyFont="1" applyBorder="1" applyAlignment="1">
      <alignment horizontal="right" indent="2"/>
    </xf>
    <xf numFmtId="4" fontId="17" fillId="0" borderId="13" xfId="7" applyNumberFormat="1" applyFont="1" applyBorder="1" applyAlignment="1">
      <alignment horizontal="right" indent="2"/>
    </xf>
    <xf numFmtId="4" fontId="17" fillId="0" borderId="15" xfId="8" applyNumberFormat="1" applyFont="1" applyBorder="1" applyAlignment="1">
      <alignment horizontal="right" indent="2"/>
    </xf>
    <xf numFmtId="4" fontId="17" fillId="0" borderId="16" xfId="8" applyNumberFormat="1" applyFont="1" applyBorder="1" applyAlignment="1">
      <alignment horizontal="right" indent="2"/>
    </xf>
    <xf numFmtId="0" fontId="8" fillId="0" borderId="5" xfId="2" applyFont="1" applyBorder="1" applyAlignment="1">
      <alignment horizontal="center"/>
    </xf>
    <xf numFmtId="0" fontId="8" fillId="0" borderId="0" xfId="2" applyFont="1" applyAlignment="1">
      <alignment horizontal="center"/>
    </xf>
    <xf numFmtId="0" fontId="8" fillId="0" borderId="6" xfId="2" applyFont="1" applyBorder="1" applyAlignment="1">
      <alignment horizontal="center"/>
    </xf>
    <xf numFmtId="0" fontId="42" fillId="0" borderId="5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0" fontId="31" fillId="0" borderId="6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/>
    </xf>
    <xf numFmtId="0" fontId="10" fillId="0" borderId="0" xfId="2" applyFont="1" applyAlignment="1">
      <alignment horizontal="center"/>
    </xf>
    <xf numFmtId="0" fontId="10" fillId="0" borderId="6" xfId="2" applyFont="1" applyBorder="1" applyAlignment="1">
      <alignment horizontal="center"/>
    </xf>
    <xf numFmtId="0" fontId="43" fillId="3" borderId="5" xfId="3" applyFont="1" applyFill="1" applyBorder="1" applyAlignment="1">
      <alignment horizontal="center" vertical="center" wrapText="1"/>
    </xf>
    <xf numFmtId="0" fontId="43" fillId="3" borderId="0" xfId="3" applyFont="1" applyFill="1" applyBorder="1" applyAlignment="1">
      <alignment horizontal="center" vertical="center" wrapText="1"/>
    </xf>
  </cellXfs>
  <cellStyles count="10">
    <cellStyle name="Lien hypertexte" xfId="1" builtinId="8"/>
    <cellStyle name="Normal" xfId="0" builtinId="0"/>
    <cellStyle name="Normal 2" xfId="4" xr:uid="{E818A16A-AA49-4D6B-B814-85D551E717F0}"/>
    <cellStyle name="Normal 2 10" xfId="7" xr:uid="{1E9BC127-9C1A-4996-B854-A73442DDE6CE}"/>
    <cellStyle name="Normal 2 13" xfId="8" xr:uid="{21FA1971-4B19-4EFF-9CD8-882C3BBECBD6}"/>
    <cellStyle name="Normal 2 20" xfId="2" xr:uid="{270FB120-5F31-4BE3-8E7D-11AD68F54083}"/>
    <cellStyle name="Normal 2 21" xfId="5" xr:uid="{77B8B026-DEE3-4625-A5B4-58E0875ED03C}"/>
    <cellStyle name="Normal 2 6" xfId="6" xr:uid="{164C8EB3-104B-461D-B4FE-F6BA1CE2B4CE}"/>
    <cellStyle name="Normal 4" xfId="3" xr:uid="{649C8179-0D10-4273-B074-9256790750C7}"/>
    <cellStyle name="Texte explicatif 2" xfId="9" xr:uid="{DC3C1830-7874-47AA-AB62-19E994C8369C}"/>
  </cellStyles>
  <dxfs count="0"/>
  <tableStyles count="0" defaultTableStyle="TableStyleMedium2" defaultPivotStyle="PivotStyleLight16"/>
  <colors>
    <mruColors>
      <color rgb="FFFF9933"/>
      <color rgb="FFF49F83"/>
      <color rgb="FF6712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28575</xdr:rowOff>
    </xdr:from>
    <xdr:to>
      <xdr:col>1</xdr:col>
      <xdr:colOff>868045</xdr:colOff>
      <xdr:row>6</xdr:row>
      <xdr:rowOff>173672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1E8CA7C-A2AD-4135-AD32-571ACF23B6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09550"/>
          <a:ext cx="1372870" cy="1088072"/>
        </a:xfrm>
        <a:prstGeom prst="rect">
          <a:avLst/>
        </a:prstGeom>
      </xdr:spPr>
    </xdr:pic>
    <xdr:clientData/>
  </xdr:twoCellAnchor>
  <xdr:twoCellAnchor>
    <xdr:from>
      <xdr:col>0</xdr:col>
      <xdr:colOff>200025</xdr:colOff>
      <xdr:row>27</xdr:row>
      <xdr:rowOff>47625</xdr:rowOff>
    </xdr:from>
    <xdr:to>
      <xdr:col>1</xdr:col>
      <xdr:colOff>898525</xdr:colOff>
      <xdr:row>31</xdr:row>
      <xdr:rowOff>161925</xdr:rowOff>
    </xdr:to>
    <xdr:sp macro="" textlink="">
      <xdr:nvSpPr>
        <xdr:cNvPr id="3" name="Zone de texte 6">
          <a:extLst>
            <a:ext uri="{FF2B5EF4-FFF2-40B4-BE49-F238E27FC236}">
              <a16:creationId xmlns:a16="http://schemas.microsoft.com/office/drawing/2014/main" id="{01E5391B-DD26-43BB-B22B-91709DD2912F}"/>
            </a:ext>
          </a:extLst>
        </xdr:cNvPr>
        <xdr:cNvSpPr txBox="1"/>
      </xdr:nvSpPr>
      <xdr:spPr>
        <a:xfrm>
          <a:off x="200025" y="5181600"/>
          <a:ext cx="1465262" cy="876300"/>
        </a:xfrm>
        <a:prstGeom prst="rect">
          <a:avLst/>
        </a:prstGeom>
        <a:noFill/>
        <a:ln w="6350">
          <a:noFill/>
        </a:ln>
        <a:effectLst>
          <a:softEdge rad="0"/>
        </a:effectLst>
      </xdr:spPr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fontAlgn="ctr">
            <a:lnSpc>
              <a:spcPct val="120000"/>
            </a:lnSpc>
          </a:pPr>
          <a:r>
            <a:rPr lang="fr-FR" sz="900" b="1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MAITRE D’OUVRAGE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fontAlgn="ctr">
            <a:lnSpc>
              <a:spcPct val="120000"/>
            </a:lnSpc>
            <a:spcAft>
              <a:spcPts val="285"/>
            </a:spcAft>
          </a:pPr>
          <a:r>
            <a:rPr lang="fr-FR" sz="90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Ministère</a:t>
          </a:r>
          <a:r>
            <a:rPr lang="fr-FR" sz="900" baseline="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de la justice 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fontAlgn="ctr">
            <a:lnSpc>
              <a:spcPct val="120000"/>
            </a:lnSpc>
          </a:pPr>
          <a:r>
            <a:rPr lang="fr-FR" sz="1100">
              <a:solidFill>
                <a:srgbClr val="710132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r>
            <a:rPr lang="fr-FR" sz="1100">
              <a:solidFill>
                <a:srgbClr val="F49F83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elodie.boue@justice.fr</a:t>
          </a:r>
        </a:p>
        <a:p>
          <a:pPr fontAlgn="ctr">
            <a:lnSpc>
              <a:spcPct val="120000"/>
            </a:lnSpc>
          </a:pPr>
          <a:r>
            <a:rPr lang="fr-FR" sz="1100">
              <a:solidFill>
                <a:srgbClr val="F49F83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cedric.esteffe@justice.fr</a:t>
          </a:r>
        </a:p>
      </xdr:txBody>
    </xdr:sp>
    <xdr:clientData/>
  </xdr:twoCellAnchor>
  <xdr:twoCellAnchor>
    <xdr:from>
      <xdr:col>0</xdr:col>
      <xdr:colOff>179070</xdr:colOff>
      <xdr:row>21</xdr:row>
      <xdr:rowOff>64770</xdr:rowOff>
    </xdr:from>
    <xdr:to>
      <xdr:col>1</xdr:col>
      <xdr:colOff>981075</xdr:colOff>
      <xdr:row>25</xdr:row>
      <xdr:rowOff>11430</xdr:rowOff>
    </xdr:to>
    <xdr:sp macro="" textlink="">
      <xdr:nvSpPr>
        <xdr:cNvPr id="4" name="Zone de texte 6">
          <a:extLst>
            <a:ext uri="{FF2B5EF4-FFF2-40B4-BE49-F238E27FC236}">
              <a16:creationId xmlns:a16="http://schemas.microsoft.com/office/drawing/2014/main" id="{EDFC1332-E085-4398-835C-A3DC6AB389C1}"/>
            </a:ext>
          </a:extLst>
        </xdr:cNvPr>
        <xdr:cNvSpPr txBox="1"/>
      </xdr:nvSpPr>
      <xdr:spPr>
        <a:xfrm>
          <a:off x="179070" y="4036695"/>
          <a:ext cx="1592580" cy="727710"/>
        </a:xfrm>
        <a:prstGeom prst="rect">
          <a:avLst/>
        </a:prstGeom>
        <a:noFill/>
        <a:ln w="6350">
          <a:noFill/>
        </a:ln>
        <a:effectLst>
          <a:softEdge rad="0"/>
        </a:effectLst>
      </xdr:spPr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fontAlgn="ctr">
            <a:lnSpc>
              <a:spcPct val="120000"/>
            </a:lnSpc>
          </a:pPr>
          <a:r>
            <a:rPr lang="fr-FR" sz="900" b="1" cap="all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Référent Projet</a:t>
          </a:r>
        </a:p>
        <a:p>
          <a:pPr fontAlgn="ctr">
            <a:lnSpc>
              <a:spcPct val="120000"/>
            </a:lnSpc>
          </a:pPr>
          <a:r>
            <a:rPr lang="fr-FR" sz="900" b="0" cap="all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Michel</a:t>
          </a:r>
          <a:r>
            <a:rPr lang="fr-FR" sz="900" b="0" cap="all" baseline="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Martinez</a:t>
          </a:r>
          <a:endParaRPr lang="fr-FR" sz="1200" b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fr-FR" sz="800">
              <a:solidFill>
                <a:srgbClr val="F49F83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michel.bvp@groupebaldassari.com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190500</xdr:colOff>
      <xdr:row>34</xdr:row>
      <xdr:rowOff>133350</xdr:rowOff>
    </xdr:from>
    <xdr:to>
      <xdr:col>1</xdr:col>
      <xdr:colOff>889000</xdr:colOff>
      <xdr:row>38</xdr:row>
      <xdr:rowOff>107950</xdr:rowOff>
    </xdr:to>
    <xdr:sp macro="" textlink="">
      <xdr:nvSpPr>
        <xdr:cNvPr id="5" name="Zone de texte 6">
          <a:extLst>
            <a:ext uri="{FF2B5EF4-FFF2-40B4-BE49-F238E27FC236}">
              <a16:creationId xmlns:a16="http://schemas.microsoft.com/office/drawing/2014/main" id="{D9908F6A-DE6A-4309-BEFD-5F29CD8EF86F}"/>
            </a:ext>
          </a:extLst>
        </xdr:cNvPr>
        <xdr:cNvSpPr txBox="1"/>
      </xdr:nvSpPr>
      <xdr:spPr>
        <a:xfrm>
          <a:off x="190500" y="6610350"/>
          <a:ext cx="1465262" cy="741362"/>
        </a:xfrm>
        <a:prstGeom prst="rect">
          <a:avLst/>
        </a:prstGeom>
        <a:noFill/>
        <a:ln w="6350">
          <a:noFill/>
        </a:ln>
        <a:effectLst>
          <a:softEdge rad="0"/>
        </a:effectLst>
      </xdr:spPr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fontAlgn="ctr">
            <a:lnSpc>
              <a:spcPct val="120000"/>
            </a:lnSpc>
          </a:pPr>
          <a:r>
            <a:rPr lang="fr-FR" sz="900" b="1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MAITRE D’OEUVRE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fontAlgn="ctr">
            <a:lnSpc>
              <a:spcPct val="120000"/>
            </a:lnSpc>
            <a:spcAft>
              <a:spcPts val="285"/>
            </a:spcAft>
          </a:pPr>
          <a:r>
            <a:rPr lang="fr-FR" sz="90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BVP INGENIERIE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fontAlgn="ctr">
            <a:lnSpc>
              <a:spcPct val="120000"/>
            </a:lnSpc>
          </a:pPr>
          <a:r>
            <a:rPr lang="fr-FR" sz="800">
              <a:solidFill>
                <a:srgbClr val="F49F83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ZAE</a:t>
          </a:r>
          <a:r>
            <a:rPr lang="fr-FR" sz="800" baseline="0">
              <a:solidFill>
                <a:srgbClr val="F49F83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Erbajojo-LDT pastoreccia</a:t>
          </a:r>
        </a:p>
        <a:p>
          <a:pPr fontAlgn="ctr">
            <a:lnSpc>
              <a:spcPct val="120000"/>
            </a:lnSpc>
          </a:pPr>
          <a:r>
            <a:rPr lang="fr-FR" sz="800" baseline="0">
              <a:solidFill>
                <a:srgbClr val="F49F83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Rue Marcelle Conrad</a:t>
          </a:r>
        </a:p>
        <a:p>
          <a:pPr fontAlgn="ctr">
            <a:lnSpc>
              <a:spcPct val="120000"/>
            </a:lnSpc>
          </a:pPr>
          <a:r>
            <a:rPr lang="fr-FR" sz="800" baseline="0">
              <a:solidFill>
                <a:srgbClr val="F49F83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20600 Bastia</a:t>
          </a:r>
        </a:p>
        <a:p>
          <a:pPr fontAlgn="ctr">
            <a:lnSpc>
              <a:spcPct val="120000"/>
            </a:lnSpc>
          </a:pPr>
          <a:r>
            <a:rPr lang="fr-FR" sz="800" baseline="0">
              <a:solidFill>
                <a:srgbClr val="F49F83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04 95 90 44 13</a:t>
          </a:r>
          <a:endParaRPr lang="fr-FR" sz="1200">
            <a:solidFill>
              <a:srgbClr val="F49F83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180975</xdr:colOff>
      <xdr:row>41</xdr:row>
      <xdr:rowOff>57150</xdr:rowOff>
    </xdr:from>
    <xdr:to>
      <xdr:col>1</xdr:col>
      <xdr:colOff>879475</xdr:colOff>
      <xdr:row>45</xdr:row>
      <xdr:rowOff>161925</xdr:rowOff>
    </xdr:to>
    <xdr:sp macro="" textlink="">
      <xdr:nvSpPr>
        <xdr:cNvPr id="6" name="Zone de texte 6">
          <a:extLst>
            <a:ext uri="{FF2B5EF4-FFF2-40B4-BE49-F238E27FC236}">
              <a16:creationId xmlns:a16="http://schemas.microsoft.com/office/drawing/2014/main" id="{613D6E8C-CAB7-4836-8413-BDBA7EB02E6A}"/>
            </a:ext>
          </a:extLst>
        </xdr:cNvPr>
        <xdr:cNvSpPr txBox="1"/>
      </xdr:nvSpPr>
      <xdr:spPr>
        <a:xfrm>
          <a:off x="180975" y="7858125"/>
          <a:ext cx="1465262" cy="857250"/>
        </a:xfrm>
        <a:prstGeom prst="rect">
          <a:avLst/>
        </a:prstGeom>
        <a:noFill/>
        <a:ln w="6350">
          <a:noFill/>
        </a:ln>
        <a:effectLst>
          <a:softEdge rad="0"/>
        </a:effectLst>
      </xdr:spPr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fr-FR" sz="1200">
              <a:solidFill>
                <a:srgbClr val="710132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200025</xdr:colOff>
      <xdr:row>48</xdr:row>
      <xdr:rowOff>19050</xdr:rowOff>
    </xdr:from>
    <xdr:to>
      <xdr:col>1</xdr:col>
      <xdr:colOff>898525</xdr:colOff>
      <xdr:row>52</xdr:row>
      <xdr:rowOff>123825</xdr:rowOff>
    </xdr:to>
    <xdr:sp macro="" textlink="">
      <xdr:nvSpPr>
        <xdr:cNvPr id="7" name="Zone de texte 6">
          <a:extLst>
            <a:ext uri="{FF2B5EF4-FFF2-40B4-BE49-F238E27FC236}">
              <a16:creationId xmlns:a16="http://schemas.microsoft.com/office/drawing/2014/main" id="{B9028FBA-8834-409C-86C6-1EC66AA6E36D}"/>
            </a:ext>
          </a:extLst>
        </xdr:cNvPr>
        <xdr:cNvSpPr txBox="1"/>
      </xdr:nvSpPr>
      <xdr:spPr>
        <a:xfrm>
          <a:off x="200025" y="9144000"/>
          <a:ext cx="1465262" cy="828675"/>
        </a:xfrm>
        <a:prstGeom prst="rect">
          <a:avLst/>
        </a:prstGeom>
        <a:noFill/>
        <a:ln w="6350">
          <a:noFill/>
        </a:ln>
        <a:effectLst>
          <a:softEdge rad="0"/>
        </a:effectLst>
      </xdr:spPr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fr-FR" sz="1200">
              <a:solidFill>
                <a:srgbClr val="710132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19050</xdr:colOff>
      <xdr:row>51</xdr:row>
      <xdr:rowOff>28575</xdr:rowOff>
    </xdr:from>
    <xdr:to>
      <xdr:col>5</xdr:col>
      <xdr:colOff>431800</xdr:colOff>
      <xdr:row>55</xdr:row>
      <xdr:rowOff>3175</xdr:rowOff>
    </xdr:to>
    <xdr:sp macro="" textlink="">
      <xdr:nvSpPr>
        <xdr:cNvPr id="8" name="Zone de texte 6">
          <a:extLst>
            <a:ext uri="{FF2B5EF4-FFF2-40B4-BE49-F238E27FC236}">
              <a16:creationId xmlns:a16="http://schemas.microsoft.com/office/drawing/2014/main" id="{9A5A951B-8E73-4DCD-8554-2107A275D522}"/>
            </a:ext>
          </a:extLst>
        </xdr:cNvPr>
        <xdr:cNvSpPr txBox="1"/>
      </xdr:nvSpPr>
      <xdr:spPr>
        <a:xfrm>
          <a:off x="1952625" y="9696450"/>
          <a:ext cx="1541462" cy="703262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fontAlgn="ctr">
            <a:lnSpc>
              <a:spcPct val="120000"/>
            </a:lnSpc>
          </a:pPr>
          <a:r>
            <a:rPr lang="fr-FR" sz="80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Dossier : CP</a:t>
          </a:r>
          <a:r>
            <a:rPr lang="fr-FR" sz="800" baseline="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BORGO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fontAlgn="ctr">
            <a:lnSpc>
              <a:spcPct val="120000"/>
            </a:lnSpc>
          </a:pPr>
          <a:r>
            <a:rPr lang="fr-FR" sz="80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Phase : DCE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fontAlgn="ctr">
            <a:lnSpc>
              <a:spcPct val="120000"/>
            </a:lnSpc>
          </a:pPr>
          <a:r>
            <a:rPr lang="fr-FR" sz="80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Date : 26/06/2025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fr-FR" sz="80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Indice : E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4</xdr:col>
      <xdr:colOff>205895</xdr:colOff>
      <xdr:row>1</xdr:row>
      <xdr:rowOff>169194</xdr:rowOff>
    </xdr:from>
    <xdr:to>
      <xdr:col>10</xdr:col>
      <xdr:colOff>219537</xdr:colOff>
      <xdr:row>17</xdr:row>
      <xdr:rowOff>153079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F9B2C3CA-D22A-40E4-B1ED-9C05586BDA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7657" y="350169"/>
          <a:ext cx="4209405" cy="3012835"/>
        </a:xfrm>
        <a:prstGeom prst="rect">
          <a:avLst/>
        </a:prstGeom>
      </xdr:spPr>
    </xdr:pic>
    <xdr:clientData/>
  </xdr:twoCellAnchor>
  <xdr:twoCellAnchor editAs="oneCell">
    <xdr:from>
      <xdr:col>4</xdr:col>
      <xdr:colOff>236082</xdr:colOff>
      <xdr:row>52</xdr:row>
      <xdr:rowOff>172811</xdr:rowOff>
    </xdr:from>
    <xdr:to>
      <xdr:col>10</xdr:col>
      <xdr:colOff>19275</xdr:colOff>
      <xdr:row>62</xdr:row>
      <xdr:rowOff>143782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315984B8-2C84-449E-A731-6FBFA4347A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3082" y="10021661"/>
          <a:ext cx="3983718" cy="17807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28575</xdr:rowOff>
    </xdr:from>
    <xdr:to>
      <xdr:col>1</xdr:col>
      <xdr:colOff>868045</xdr:colOff>
      <xdr:row>6</xdr:row>
      <xdr:rowOff>173672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1B5EDDFD-8D85-30D6-73B7-E7FE530F8E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372870" cy="1092835"/>
        </a:xfrm>
        <a:prstGeom prst="rect">
          <a:avLst/>
        </a:prstGeom>
      </xdr:spPr>
    </xdr:pic>
    <xdr:clientData/>
  </xdr:twoCellAnchor>
  <xdr:twoCellAnchor>
    <xdr:from>
      <xdr:col>0</xdr:col>
      <xdr:colOff>200025</xdr:colOff>
      <xdr:row>27</xdr:row>
      <xdr:rowOff>47625</xdr:rowOff>
    </xdr:from>
    <xdr:to>
      <xdr:col>1</xdr:col>
      <xdr:colOff>898525</xdr:colOff>
      <xdr:row>31</xdr:row>
      <xdr:rowOff>161925</xdr:rowOff>
    </xdr:to>
    <xdr:sp macro="" textlink="">
      <xdr:nvSpPr>
        <xdr:cNvPr id="11" name="Zone de texte 6">
          <a:extLst>
            <a:ext uri="{FF2B5EF4-FFF2-40B4-BE49-F238E27FC236}">
              <a16:creationId xmlns:a16="http://schemas.microsoft.com/office/drawing/2014/main" id="{6E0C57C4-F8E9-87D3-98ED-D6555D97038A}"/>
            </a:ext>
          </a:extLst>
        </xdr:cNvPr>
        <xdr:cNvSpPr txBox="1"/>
      </xdr:nvSpPr>
      <xdr:spPr>
        <a:xfrm>
          <a:off x="200025" y="5219700"/>
          <a:ext cx="1460500" cy="876300"/>
        </a:xfrm>
        <a:prstGeom prst="rect">
          <a:avLst/>
        </a:prstGeom>
        <a:noFill/>
        <a:ln w="6350">
          <a:noFill/>
        </a:ln>
        <a:effectLst>
          <a:softEdge rad="0"/>
        </a:effectLst>
      </xdr:spPr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fontAlgn="ctr">
            <a:lnSpc>
              <a:spcPct val="120000"/>
            </a:lnSpc>
          </a:pPr>
          <a:r>
            <a:rPr lang="fr-FR" sz="900" b="1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MAITRE D’OUVRAGE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fontAlgn="ctr">
            <a:lnSpc>
              <a:spcPct val="120000"/>
            </a:lnSpc>
            <a:spcAft>
              <a:spcPts val="285"/>
            </a:spcAft>
          </a:pPr>
          <a:r>
            <a:rPr lang="fr-FR" sz="90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Ministère</a:t>
          </a:r>
          <a:r>
            <a:rPr lang="fr-FR" sz="900" baseline="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de la justice 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fontAlgn="ctr">
            <a:lnSpc>
              <a:spcPct val="120000"/>
            </a:lnSpc>
          </a:pPr>
          <a:r>
            <a:rPr lang="fr-FR" sz="1100">
              <a:solidFill>
                <a:srgbClr val="710132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r>
            <a:rPr lang="fr-FR" sz="1100">
              <a:solidFill>
                <a:srgbClr val="F49F83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elodie.boue@justice.fr</a:t>
          </a:r>
        </a:p>
        <a:p>
          <a:pPr fontAlgn="ctr">
            <a:lnSpc>
              <a:spcPct val="120000"/>
            </a:lnSpc>
          </a:pPr>
          <a:r>
            <a:rPr lang="fr-FR" sz="1100">
              <a:solidFill>
                <a:srgbClr val="F49F83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cedric.esteffe@justice.fr</a:t>
          </a:r>
        </a:p>
      </xdr:txBody>
    </xdr:sp>
    <xdr:clientData/>
  </xdr:twoCellAnchor>
  <xdr:twoCellAnchor>
    <xdr:from>
      <xdr:col>0</xdr:col>
      <xdr:colOff>179070</xdr:colOff>
      <xdr:row>21</xdr:row>
      <xdr:rowOff>64770</xdr:rowOff>
    </xdr:from>
    <xdr:to>
      <xdr:col>1</xdr:col>
      <xdr:colOff>1010478</xdr:colOff>
      <xdr:row>25</xdr:row>
      <xdr:rowOff>11430</xdr:rowOff>
    </xdr:to>
    <xdr:sp macro="" textlink="">
      <xdr:nvSpPr>
        <xdr:cNvPr id="12" name="Zone de texte 6">
          <a:extLst>
            <a:ext uri="{FF2B5EF4-FFF2-40B4-BE49-F238E27FC236}">
              <a16:creationId xmlns:a16="http://schemas.microsoft.com/office/drawing/2014/main" id="{2DA0D270-ECB7-E0D1-F6C1-41688244DD05}"/>
            </a:ext>
          </a:extLst>
        </xdr:cNvPr>
        <xdr:cNvSpPr txBox="1"/>
      </xdr:nvSpPr>
      <xdr:spPr>
        <a:xfrm>
          <a:off x="179070" y="4040422"/>
          <a:ext cx="1618256" cy="725225"/>
        </a:xfrm>
        <a:prstGeom prst="rect">
          <a:avLst/>
        </a:prstGeom>
        <a:noFill/>
        <a:ln w="6350">
          <a:noFill/>
        </a:ln>
        <a:effectLst>
          <a:softEdge rad="0"/>
        </a:effectLst>
      </xdr:spPr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fontAlgn="ctr">
            <a:lnSpc>
              <a:spcPct val="120000"/>
            </a:lnSpc>
          </a:pPr>
          <a:r>
            <a:rPr lang="fr-FR" sz="900" b="1" cap="all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Référent Projet</a:t>
          </a:r>
        </a:p>
        <a:p>
          <a:pPr fontAlgn="ctr">
            <a:lnSpc>
              <a:spcPct val="120000"/>
            </a:lnSpc>
          </a:pPr>
          <a:r>
            <a:rPr lang="fr-FR" sz="900" b="0" cap="all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Michel</a:t>
          </a:r>
          <a:r>
            <a:rPr lang="fr-FR" sz="900" b="0" cap="all" baseline="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Martinez</a:t>
          </a:r>
          <a:endParaRPr lang="fr-FR" sz="1200" b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fr-FR" sz="800">
              <a:solidFill>
                <a:srgbClr val="F49F83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michel.bvp@groupebaldassari.com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190500</xdr:colOff>
      <xdr:row>34</xdr:row>
      <xdr:rowOff>133350</xdr:rowOff>
    </xdr:from>
    <xdr:to>
      <xdr:col>1</xdr:col>
      <xdr:colOff>889000</xdr:colOff>
      <xdr:row>38</xdr:row>
      <xdr:rowOff>107950</xdr:rowOff>
    </xdr:to>
    <xdr:sp macro="" textlink="">
      <xdr:nvSpPr>
        <xdr:cNvPr id="13" name="Zone de texte 6">
          <a:extLst>
            <a:ext uri="{FF2B5EF4-FFF2-40B4-BE49-F238E27FC236}">
              <a16:creationId xmlns:a16="http://schemas.microsoft.com/office/drawing/2014/main" id="{55923A8F-C9C8-9359-1EE0-57CD79C57DFB}"/>
            </a:ext>
          </a:extLst>
        </xdr:cNvPr>
        <xdr:cNvSpPr txBox="1"/>
      </xdr:nvSpPr>
      <xdr:spPr>
        <a:xfrm>
          <a:off x="190500" y="6648450"/>
          <a:ext cx="1460500" cy="736600"/>
        </a:xfrm>
        <a:prstGeom prst="rect">
          <a:avLst/>
        </a:prstGeom>
        <a:noFill/>
        <a:ln w="6350">
          <a:noFill/>
        </a:ln>
        <a:effectLst>
          <a:softEdge rad="0"/>
        </a:effectLst>
      </xdr:spPr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fontAlgn="ctr">
            <a:lnSpc>
              <a:spcPct val="120000"/>
            </a:lnSpc>
          </a:pPr>
          <a:r>
            <a:rPr lang="fr-FR" sz="900" b="1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MAITRE D’OEUVRE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fontAlgn="ctr">
            <a:lnSpc>
              <a:spcPct val="120000"/>
            </a:lnSpc>
            <a:spcAft>
              <a:spcPts val="285"/>
            </a:spcAft>
          </a:pPr>
          <a:r>
            <a:rPr lang="fr-FR" sz="90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BVP INGENIERIE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fontAlgn="ctr">
            <a:lnSpc>
              <a:spcPct val="120000"/>
            </a:lnSpc>
          </a:pPr>
          <a:r>
            <a:rPr lang="fr-FR" sz="800">
              <a:solidFill>
                <a:srgbClr val="F49F83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ZAE</a:t>
          </a:r>
          <a:r>
            <a:rPr lang="fr-FR" sz="800" baseline="0">
              <a:solidFill>
                <a:srgbClr val="F49F83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Erbajojo-LDT pastoreccia</a:t>
          </a:r>
        </a:p>
        <a:p>
          <a:pPr fontAlgn="ctr">
            <a:lnSpc>
              <a:spcPct val="120000"/>
            </a:lnSpc>
          </a:pPr>
          <a:r>
            <a:rPr lang="fr-FR" sz="800" baseline="0">
              <a:solidFill>
                <a:srgbClr val="F49F83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Rue Marcelle Conrad</a:t>
          </a:r>
        </a:p>
        <a:p>
          <a:pPr fontAlgn="ctr">
            <a:lnSpc>
              <a:spcPct val="120000"/>
            </a:lnSpc>
          </a:pPr>
          <a:r>
            <a:rPr lang="fr-FR" sz="800" baseline="0">
              <a:solidFill>
                <a:srgbClr val="F49F83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20600 Bastia</a:t>
          </a:r>
        </a:p>
        <a:p>
          <a:pPr fontAlgn="ctr">
            <a:lnSpc>
              <a:spcPct val="120000"/>
            </a:lnSpc>
          </a:pPr>
          <a:r>
            <a:rPr lang="fr-FR" sz="800" baseline="0">
              <a:solidFill>
                <a:srgbClr val="F49F83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04 95 90 44 13</a:t>
          </a:r>
          <a:endParaRPr lang="fr-FR" sz="1200">
            <a:solidFill>
              <a:srgbClr val="F49F83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180975</xdr:colOff>
      <xdr:row>41</xdr:row>
      <xdr:rowOff>57150</xdr:rowOff>
    </xdr:from>
    <xdr:to>
      <xdr:col>1</xdr:col>
      <xdr:colOff>879475</xdr:colOff>
      <xdr:row>45</xdr:row>
      <xdr:rowOff>161925</xdr:rowOff>
    </xdr:to>
    <xdr:sp macro="" textlink="">
      <xdr:nvSpPr>
        <xdr:cNvPr id="14" name="Zone de texte 6">
          <a:extLst>
            <a:ext uri="{FF2B5EF4-FFF2-40B4-BE49-F238E27FC236}">
              <a16:creationId xmlns:a16="http://schemas.microsoft.com/office/drawing/2014/main" id="{6FF22EB9-D26C-5419-BB28-B3FB5F15B794}"/>
            </a:ext>
          </a:extLst>
        </xdr:cNvPr>
        <xdr:cNvSpPr txBox="1"/>
      </xdr:nvSpPr>
      <xdr:spPr>
        <a:xfrm>
          <a:off x="180975" y="7896225"/>
          <a:ext cx="1460500" cy="866775"/>
        </a:xfrm>
        <a:prstGeom prst="rect">
          <a:avLst/>
        </a:prstGeom>
        <a:noFill/>
        <a:ln w="6350">
          <a:noFill/>
        </a:ln>
        <a:effectLst>
          <a:softEdge rad="0"/>
        </a:effectLst>
      </xdr:spPr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fr-FR" sz="1200">
              <a:solidFill>
                <a:srgbClr val="710132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200025</xdr:colOff>
      <xdr:row>48</xdr:row>
      <xdr:rowOff>19050</xdr:rowOff>
    </xdr:from>
    <xdr:to>
      <xdr:col>1</xdr:col>
      <xdr:colOff>898525</xdr:colOff>
      <xdr:row>52</xdr:row>
      <xdr:rowOff>123825</xdr:rowOff>
    </xdr:to>
    <xdr:sp macro="" textlink="">
      <xdr:nvSpPr>
        <xdr:cNvPr id="15" name="Zone de texte 6">
          <a:extLst>
            <a:ext uri="{FF2B5EF4-FFF2-40B4-BE49-F238E27FC236}">
              <a16:creationId xmlns:a16="http://schemas.microsoft.com/office/drawing/2014/main" id="{4ECF8243-2424-0551-1AD4-4104B1D9061C}"/>
            </a:ext>
          </a:extLst>
        </xdr:cNvPr>
        <xdr:cNvSpPr txBox="1"/>
      </xdr:nvSpPr>
      <xdr:spPr>
        <a:xfrm>
          <a:off x="200025" y="9191625"/>
          <a:ext cx="1460500" cy="866775"/>
        </a:xfrm>
        <a:prstGeom prst="rect">
          <a:avLst/>
        </a:prstGeom>
        <a:noFill/>
        <a:ln w="6350">
          <a:noFill/>
        </a:ln>
        <a:effectLst>
          <a:softEdge rad="0"/>
        </a:effectLst>
      </xdr:spPr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fr-FR" sz="1200">
              <a:solidFill>
                <a:srgbClr val="710132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19050</xdr:colOff>
      <xdr:row>51</xdr:row>
      <xdr:rowOff>28575</xdr:rowOff>
    </xdr:from>
    <xdr:to>
      <xdr:col>5</xdr:col>
      <xdr:colOff>431800</xdr:colOff>
      <xdr:row>55</xdr:row>
      <xdr:rowOff>3175</xdr:rowOff>
    </xdr:to>
    <xdr:sp macro="" textlink="">
      <xdr:nvSpPr>
        <xdr:cNvPr id="16" name="Zone de texte 6">
          <a:extLst>
            <a:ext uri="{FF2B5EF4-FFF2-40B4-BE49-F238E27FC236}">
              <a16:creationId xmlns:a16="http://schemas.microsoft.com/office/drawing/2014/main" id="{8FCD8BB6-B4B9-26C9-6BD8-BC3D45C37186}"/>
            </a:ext>
          </a:extLst>
        </xdr:cNvPr>
        <xdr:cNvSpPr txBox="1"/>
      </xdr:nvSpPr>
      <xdr:spPr>
        <a:xfrm>
          <a:off x="2038350" y="9772650"/>
          <a:ext cx="1460500" cy="736600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fontAlgn="ctr">
            <a:lnSpc>
              <a:spcPct val="120000"/>
            </a:lnSpc>
          </a:pPr>
          <a:r>
            <a:rPr lang="fr-FR" sz="80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Dossier : CP</a:t>
          </a:r>
          <a:r>
            <a:rPr lang="fr-FR" sz="800" baseline="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BORGO</a:t>
          </a: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fontAlgn="ctr">
            <a:lnSpc>
              <a:spcPct val="120000"/>
            </a:lnSpc>
          </a:pPr>
          <a:r>
            <a:rPr lang="fr-FR" sz="80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Phase : DCE</a:t>
          </a:r>
        </a:p>
        <a:p>
          <a:pPr fontAlgn="ctr">
            <a:lnSpc>
              <a:spcPct val="120000"/>
            </a:lnSpc>
          </a:pPr>
          <a:r>
            <a:rPr lang="fr-FR" sz="80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Date : 26/06/2025</a:t>
          </a:r>
        </a:p>
        <a:p>
          <a:pPr fontAlgn="ctr">
            <a:lnSpc>
              <a:spcPct val="120000"/>
            </a:lnSpc>
          </a:pPr>
          <a:r>
            <a:rPr lang="fr-FR" sz="800">
              <a:solidFill>
                <a:srgbClr val="00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Indice : E</a:t>
          </a:r>
        </a:p>
      </xdr:txBody>
    </xdr:sp>
    <xdr:clientData/>
  </xdr:twoCellAnchor>
  <xdr:twoCellAnchor editAs="oneCell">
    <xdr:from>
      <xdr:col>4</xdr:col>
      <xdr:colOff>205895</xdr:colOff>
      <xdr:row>1</xdr:row>
      <xdr:rowOff>169194</xdr:rowOff>
    </xdr:from>
    <xdr:to>
      <xdr:col>10</xdr:col>
      <xdr:colOff>219537</xdr:colOff>
      <xdr:row>17</xdr:row>
      <xdr:rowOff>153079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4025F3A-9142-9768-EC0B-6F2CBADC3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6299" y="356294"/>
          <a:ext cx="4231856" cy="3011474"/>
        </a:xfrm>
        <a:prstGeom prst="rect">
          <a:avLst/>
        </a:prstGeom>
      </xdr:spPr>
    </xdr:pic>
    <xdr:clientData/>
  </xdr:twoCellAnchor>
  <xdr:twoCellAnchor editAs="oneCell">
    <xdr:from>
      <xdr:col>4</xdr:col>
      <xdr:colOff>236082</xdr:colOff>
      <xdr:row>52</xdr:row>
      <xdr:rowOff>172811</xdr:rowOff>
    </xdr:from>
    <xdr:to>
      <xdr:col>10</xdr:col>
      <xdr:colOff>19275</xdr:colOff>
      <xdr:row>62</xdr:row>
      <xdr:rowOff>143782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EB9DB3F-81E6-D401-1D4D-B84CA0824E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3082" y="9997168"/>
          <a:ext cx="3987800" cy="1739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757DB-308F-4053-8352-99F8007E0F31}">
  <sheetPr>
    <pageSetUpPr fitToPage="1"/>
  </sheetPr>
  <dimension ref="A1:M63"/>
  <sheetViews>
    <sheetView view="pageBreakPreview" topLeftCell="A13" zoomScaleNormal="100" zoomScaleSheetLayoutView="100" workbookViewId="0">
      <selection activeCell="O38" sqref="O38"/>
    </sheetView>
  </sheetViews>
  <sheetFormatPr baseColWidth="10" defaultRowHeight="14.4"/>
  <cols>
    <col min="2" max="2" width="16.44140625" customWidth="1"/>
    <col min="3" max="3" width="6.109375" customWidth="1"/>
    <col min="4" max="4" width="4.109375" customWidth="1"/>
    <col min="5" max="5" width="5.44140625" customWidth="1"/>
    <col min="11" max="11" width="6.109375" customWidth="1"/>
    <col min="12" max="12" width="4.33203125" customWidth="1"/>
    <col min="13" max="13" width="7.5546875" customWidth="1"/>
  </cols>
  <sheetData>
    <row r="1" spans="1:12">
      <c r="A1" s="110"/>
      <c r="B1" s="111"/>
      <c r="C1" s="53"/>
    </row>
    <row r="2" spans="1:12">
      <c r="A2" s="110"/>
      <c r="B2" s="111"/>
      <c r="C2" s="53"/>
      <c r="D2" s="1"/>
      <c r="E2" s="68"/>
      <c r="F2" s="68"/>
      <c r="G2" s="68"/>
      <c r="H2" s="68"/>
      <c r="I2" s="68"/>
      <c r="J2" s="68"/>
      <c r="K2" s="68"/>
      <c r="L2" s="69"/>
    </row>
    <row r="3" spans="1:12" ht="15" customHeight="1">
      <c r="A3" s="110"/>
      <c r="B3" s="111"/>
      <c r="C3" s="53"/>
      <c r="D3" s="7"/>
      <c r="G3" s="70"/>
      <c r="H3" s="70"/>
      <c r="I3" s="70"/>
      <c r="L3" s="71"/>
    </row>
    <row r="4" spans="1:12" ht="15" customHeight="1">
      <c r="A4" s="110"/>
      <c r="B4" s="111"/>
      <c r="C4" s="53"/>
      <c r="D4" s="7"/>
      <c r="F4" s="70"/>
      <c r="G4" s="70"/>
      <c r="H4" s="70"/>
      <c r="I4" s="70"/>
      <c r="J4" s="70"/>
      <c r="L4" s="71"/>
    </row>
    <row r="5" spans="1:12" ht="15" customHeight="1">
      <c r="A5" s="110"/>
      <c r="B5" s="111"/>
      <c r="C5" s="53"/>
      <c r="D5" s="7"/>
      <c r="L5" s="71"/>
    </row>
    <row r="6" spans="1:12" ht="15" customHeight="1">
      <c r="A6" s="110"/>
      <c r="B6" s="111"/>
      <c r="C6" s="53"/>
      <c r="D6" s="7"/>
      <c r="L6" s="71"/>
    </row>
    <row r="7" spans="1:12" ht="15.75" customHeight="1">
      <c r="A7" s="113"/>
      <c r="B7" s="114"/>
      <c r="C7" s="54"/>
      <c r="D7" s="7"/>
      <c r="L7" s="71"/>
    </row>
    <row r="8" spans="1:12" ht="15" customHeight="1">
      <c r="A8" s="115"/>
      <c r="B8" s="112"/>
      <c r="C8" s="55"/>
      <c r="D8" s="7"/>
      <c r="F8" s="72"/>
      <c r="G8" s="72"/>
      <c r="I8" s="72"/>
      <c r="J8" s="72"/>
      <c r="L8" s="71"/>
    </row>
    <row r="9" spans="1:12">
      <c r="A9" s="115"/>
      <c r="B9" s="112"/>
      <c r="C9" s="55"/>
      <c r="D9" s="7"/>
      <c r="L9" s="71"/>
    </row>
    <row r="10" spans="1:12" ht="16.5" customHeight="1">
      <c r="A10" s="115"/>
      <c r="B10" s="112"/>
      <c r="C10" s="55"/>
      <c r="D10" s="7"/>
      <c r="L10" s="71"/>
    </row>
    <row r="11" spans="1:12" ht="15" customHeight="1">
      <c r="A11" s="116"/>
      <c r="B11" s="117"/>
      <c r="C11" s="56"/>
      <c r="D11" s="7"/>
      <c r="L11" s="71"/>
    </row>
    <row r="12" spans="1:12" ht="15" customHeight="1">
      <c r="A12" s="118"/>
      <c r="B12" s="118"/>
      <c r="C12" s="57"/>
      <c r="D12" s="7"/>
      <c r="L12" s="71"/>
    </row>
    <row r="13" spans="1:12" ht="12.75" customHeight="1">
      <c r="A13" s="119"/>
      <c r="B13" s="119"/>
      <c r="C13" s="58"/>
      <c r="D13" s="7"/>
      <c r="L13" s="71"/>
    </row>
    <row r="14" spans="1:12">
      <c r="A14" s="120"/>
      <c r="B14" s="120"/>
      <c r="C14" s="59"/>
      <c r="D14" s="7"/>
      <c r="L14" s="71"/>
    </row>
    <row r="15" spans="1:12" ht="15.75" customHeight="1">
      <c r="A15" s="114"/>
      <c r="B15" s="114"/>
      <c r="C15" s="54"/>
      <c r="D15" s="7"/>
      <c r="L15" s="71"/>
    </row>
    <row r="16" spans="1:12" ht="15" customHeight="1">
      <c r="A16" s="112"/>
      <c r="B16" s="112"/>
      <c r="C16" s="55"/>
      <c r="D16" s="7"/>
      <c r="L16" s="71"/>
    </row>
    <row r="17" spans="1:13" ht="15" customHeight="1">
      <c r="A17" s="112"/>
      <c r="B17" s="112"/>
      <c r="C17" s="55"/>
      <c r="D17" s="7"/>
      <c r="L17" s="71"/>
    </row>
    <row r="18" spans="1:13" ht="15" customHeight="1">
      <c r="A18" s="112"/>
      <c r="B18" s="112"/>
      <c r="C18" s="55"/>
      <c r="D18" s="7"/>
      <c r="L18" s="71"/>
    </row>
    <row r="19" spans="1:13" ht="15" customHeight="1">
      <c r="A19" s="123"/>
      <c r="B19" s="124"/>
      <c r="C19" s="60"/>
      <c r="D19" s="30"/>
      <c r="E19" s="73"/>
      <c r="F19" s="73"/>
      <c r="G19" s="73"/>
      <c r="H19" s="73"/>
      <c r="I19" s="73"/>
      <c r="J19" s="73"/>
      <c r="K19" s="73"/>
      <c r="L19" s="74"/>
    </row>
    <row r="20" spans="1:13" ht="15" customHeight="1">
      <c r="A20" s="118"/>
      <c r="B20" s="118"/>
      <c r="C20" s="57"/>
    </row>
    <row r="21" spans="1:13" ht="15" customHeight="1">
      <c r="A21" s="119"/>
      <c r="B21" s="119"/>
      <c r="C21" s="58"/>
    </row>
    <row r="22" spans="1:13" ht="15" customHeight="1">
      <c r="A22" s="119"/>
      <c r="B22" s="119"/>
      <c r="C22" s="125" t="s">
        <v>104</v>
      </c>
      <c r="D22" s="126"/>
      <c r="E22" s="126"/>
      <c r="F22" s="126"/>
      <c r="G22" s="126"/>
      <c r="H22" s="126"/>
      <c r="I22" s="126"/>
      <c r="J22" s="126"/>
      <c r="K22" s="126"/>
      <c r="L22" s="126"/>
      <c r="M22" s="126"/>
    </row>
    <row r="23" spans="1:13" ht="15.75" customHeight="1">
      <c r="A23" s="114"/>
      <c r="B23" s="114"/>
      <c r="C23" s="125"/>
      <c r="D23" s="126"/>
      <c r="E23" s="126"/>
      <c r="F23" s="126"/>
      <c r="G23" s="126"/>
      <c r="H23" s="126"/>
      <c r="I23" s="126"/>
      <c r="J23" s="126"/>
      <c r="K23" s="126"/>
      <c r="L23" s="126"/>
      <c r="M23" s="126"/>
    </row>
    <row r="24" spans="1:13" ht="15.75" customHeight="1">
      <c r="A24" s="114"/>
      <c r="B24" s="114"/>
      <c r="C24" s="54"/>
      <c r="F24" s="75"/>
      <c r="G24" s="75"/>
      <c r="H24" s="51"/>
      <c r="I24" s="75"/>
      <c r="J24" s="75"/>
    </row>
    <row r="25" spans="1:13" ht="15" customHeight="1">
      <c r="A25" s="112"/>
      <c r="B25" s="112"/>
      <c r="C25" s="55"/>
    </row>
    <row r="26" spans="1:13" ht="15" customHeight="1">
      <c r="A26" s="112"/>
      <c r="B26" s="112"/>
      <c r="C26" s="55"/>
    </row>
    <row r="27" spans="1:13" ht="15" customHeight="1">
      <c r="A27" s="112"/>
      <c r="B27" s="112"/>
      <c r="C27" s="55"/>
    </row>
    <row r="28" spans="1:13" ht="15" customHeight="1">
      <c r="A28" s="123"/>
      <c r="B28" s="124"/>
      <c r="C28" s="121" t="s">
        <v>58</v>
      </c>
      <c r="D28" s="122"/>
      <c r="E28" s="122"/>
      <c r="F28" s="122"/>
      <c r="G28" s="122"/>
      <c r="H28" s="122"/>
      <c r="I28" s="122"/>
      <c r="J28" s="122"/>
      <c r="K28" s="122"/>
      <c r="L28" s="122"/>
      <c r="M28" s="122"/>
    </row>
    <row r="29" spans="1:13" ht="15" customHeight="1">
      <c r="A29" s="112"/>
      <c r="B29" s="112"/>
      <c r="C29" s="121"/>
      <c r="D29" s="122"/>
      <c r="E29" s="122"/>
      <c r="F29" s="122"/>
      <c r="G29" s="122"/>
      <c r="H29" s="122"/>
      <c r="I29" s="122"/>
      <c r="J29" s="122"/>
      <c r="K29" s="122"/>
      <c r="L29" s="122"/>
      <c r="M29" s="122"/>
    </row>
    <row r="30" spans="1:13" ht="15" customHeight="1">
      <c r="A30" s="112"/>
      <c r="B30" s="112"/>
      <c r="C30" s="127" t="s">
        <v>59</v>
      </c>
      <c r="D30" s="128"/>
      <c r="E30" s="128"/>
      <c r="F30" s="128"/>
      <c r="G30" s="128"/>
      <c r="H30" s="128"/>
      <c r="I30" s="128"/>
      <c r="J30" s="128"/>
      <c r="K30" s="128"/>
      <c r="L30" s="128"/>
      <c r="M30" s="128"/>
    </row>
    <row r="31" spans="1:13" ht="15" customHeight="1">
      <c r="A31" s="112"/>
      <c r="B31" s="112"/>
      <c r="C31" s="127"/>
      <c r="D31" s="128"/>
      <c r="E31" s="128"/>
      <c r="F31" s="128"/>
      <c r="G31" s="128"/>
      <c r="H31" s="128"/>
      <c r="I31" s="128"/>
      <c r="J31" s="128"/>
      <c r="K31" s="128"/>
      <c r="L31" s="128"/>
      <c r="M31" s="128"/>
    </row>
    <row r="32" spans="1:13" ht="15" customHeight="1">
      <c r="A32" s="114"/>
      <c r="B32" s="114"/>
      <c r="C32" s="127"/>
      <c r="D32" s="128"/>
      <c r="E32" s="128"/>
      <c r="F32" s="128"/>
      <c r="G32" s="128"/>
      <c r="H32" s="128"/>
      <c r="I32" s="128"/>
      <c r="J32" s="128"/>
      <c r="K32" s="128"/>
      <c r="L32" s="128"/>
      <c r="M32" s="128"/>
    </row>
    <row r="33" spans="1:12" ht="15.75" customHeight="1">
      <c r="A33" s="112"/>
      <c r="B33" s="112"/>
      <c r="C33" s="55"/>
    </row>
    <row r="34" spans="1:12" ht="15" customHeight="1">
      <c r="A34" s="112"/>
      <c r="B34" s="112"/>
      <c r="C34" s="55"/>
    </row>
    <row r="35" spans="1:12" ht="15" customHeight="1">
      <c r="A35" s="112"/>
      <c r="B35" s="112"/>
      <c r="C35" s="55"/>
      <c r="K35" s="46"/>
      <c r="L35" s="46"/>
    </row>
    <row r="36" spans="1:12" ht="15" customHeight="1">
      <c r="A36" s="129"/>
      <c r="B36" s="130"/>
      <c r="C36" s="61"/>
      <c r="K36" s="46"/>
      <c r="L36" s="46"/>
    </row>
    <row r="37" spans="1:12" ht="15.75" customHeight="1">
      <c r="A37" s="112"/>
      <c r="B37" s="112"/>
      <c r="C37" s="55"/>
      <c r="K37" s="46"/>
      <c r="L37" s="46"/>
    </row>
    <row r="38" spans="1:12" ht="14.25" customHeight="1">
      <c r="A38" s="111"/>
      <c r="B38" s="111"/>
      <c r="C38" s="53"/>
      <c r="K38" s="46"/>
      <c r="L38" s="46"/>
    </row>
    <row r="39" spans="1:12" ht="15" customHeight="1">
      <c r="A39" s="111"/>
      <c r="B39" s="111"/>
      <c r="C39" s="53"/>
    </row>
    <row r="40" spans="1:12" ht="14.25" customHeight="1">
      <c r="A40" s="111"/>
      <c r="B40" s="111"/>
      <c r="C40" s="53"/>
      <c r="D40" s="44"/>
    </row>
    <row r="41" spans="1:12" ht="15" customHeight="1">
      <c r="A41" s="131"/>
      <c r="B41" s="131"/>
      <c r="C41" s="53"/>
      <c r="D41" s="44"/>
    </row>
    <row r="42" spans="1:12" ht="15" customHeight="1">
      <c r="A42" s="132"/>
      <c r="B42" s="132"/>
      <c r="C42" s="53"/>
      <c r="D42" s="45"/>
    </row>
    <row r="43" spans="1:12" ht="15" customHeight="1">
      <c r="A43" s="133"/>
      <c r="B43" s="134"/>
      <c r="C43" s="53"/>
      <c r="D43" s="45"/>
    </row>
    <row r="44" spans="1:12">
      <c r="A44" s="111"/>
      <c r="B44" s="111"/>
      <c r="C44" s="53"/>
    </row>
    <row r="45" spans="1:12" ht="15" customHeight="1">
      <c r="A45" s="111"/>
      <c r="B45" s="111"/>
      <c r="C45" s="53"/>
      <c r="D45" s="45"/>
      <c r="F45" s="52"/>
      <c r="G45" s="52"/>
      <c r="H45" s="52"/>
      <c r="I45" s="52"/>
      <c r="J45" s="52"/>
      <c r="K45" s="52"/>
      <c r="L45" s="52"/>
    </row>
    <row r="46" spans="1:12" ht="15" customHeight="1">
      <c r="A46" s="110"/>
      <c r="B46" s="111"/>
      <c r="C46" s="53"/>
      <c r="D46" s="45"/>
      <c r="E46" s="52"/>
      <c r="F46" s="52"/>
      <c r="G46" s="52"/>
      <c r="H46" s="52"/>
      <c r="I46" s="52"/>
      <c r="J46" s="52"/>
      <c r="K46" s="52"/>
      <c r="L46" s="52"/>
    </row>
    <row r="47" spans="1:12" ht="15" customHeight="1">
      <c r="A47" s="131"/>
      <c r="B47" s="131"/>
      <c r="C47" s="53"/>
      <c r="D47" s="45"/>
      <c r="E47" s="52"/>
      <c r="F47" s="52"/>
      <c r="G47" s="52"/>
      <c r="H47" s="52"/>
      <c r="I47" s="52"/>
      <c r="J47" s="52"/>
      <c r="K47" s="47"/>
      <c r="L47" s="47"/>
    </row>
    <row r="48" spans="1:12" ht="15" customHeight="1">
      <c r="A48" s="110"/>
      <c r="B48" s="111"/>
      <c r="C48" s="53"/>
      <c r="D48" s="45"/>
      <c r="E48" s="52"/>
      <c r="F48" s="52"/>
      <c r="G48" s="52"/>
      <c r="H48" s="52"/>
      <c r="I48" s="52"/>
      <c r="J48" s="52"/>
      <c r="K48" s="52"/>
      <c r="L48" s="52"/>
    </row>
    <row r="49" spans="1:3">
      <c r="A49" s="110"/>
      <c r="B49" s="111"/>
      <c r="C49" s="53"/>
    </row>
    <row r="50" spans="1:3">
      <c r="A50" s="110"/>
      <c r="B50" s="111"/>
      <c r="C50" s="53"/>
    </row>
    <row r="51" spans="1:3">
      <c r="A51" s="110"/>
      <c r="B51" s="111"/>
      <c r="C51" s="53"/>
    </row>
    <row r="52" spans="1:3">
      <c r="A52" s="110"/>
      <c r="B52" s="111"/>
      <c r="C52" s="53"/>
    </row>
    <row r="53" spans="1:3">
      <c r="A53" s="110"/>
      <c r="B53" s="111"/>
      <c r="C53" s="53"/>
    </row>
    <row r="54" spans="1:3">
      <c r="A54" s="110"/>
      <c r="B54" s="111"/>
      <c r="C54" s="53"/>
    </row>
    <row r="55" spans="1:3">
      <c r="A55" s="110"/>
      <c r="B55" s="111"/>
      <c r="C55" s="53"/>
    </row>
    <row r="56" spans="1:3">
      <c r="A56" s="110"/>
      <c r="B56" s="111"/>
      <c r="C56" s="53"/>
    </row>
    <row r="57" spans="1:3">
      <c r="A57" s="110"/>
      <c r="B57" s="111"/>
      <c r="C57" s="59"/>
    </row>
    <row r="58" spans="1:3">
      <c r="A58" s="110"/>
      <c r="B58" s="111"/>
      <c r="C58" s="62"/>
    </row>
    <row r="59" spans="1:3">
      <c r="A59" s="110"/>
      <c r="B59" s="111"/>
      <c r="C59" s="62"/>
    </row>
    <row r="60" spans="1:3">
      <c r="A60" s="120"/>
      <c r="B60" s="120"/>
      <c r="C60" s="59"/>
    </row>
    <row r="61" spans="1:3">
      <c r="A61" s="120"/>
      <c r="B61" s="120"/>
      <c r="C61" s="59"/>
    </row>
    <row r="62" spans="1:3">
      <c r="A62" s="110"/>
      <c r="B62" s="111"/>
      <c r="C62" s="53"/>
    </row>
    <row r="63" spans="1:3">
      <c r="A63" s="110"/>
      <c r="B63" s="111"/>
      <c r="C63" s="53"/>
    </row>
  </sheetData>
  <mergeCells count="66">
    <mergeCell ref="A59:B59"/>
    <mergeCell ref="A60:B60"/>
    <mergeCell ref="A61:B61"/>
    <mergeCell ref="A62:B62"/>
    <mergeCell ref="A63:B63"/>
    <mergeCell ref="A58:B58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C30:M32"/>
    <mergeCell ref="A31:B31"/>
    <mergeCell ref="A32:B32"/>
    <mergeCell ref="A33:B33"/>
    <mergeCell ref="A46:B46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34:B34"/>
    <mergeCell ref="A24:B24"/>
    <mergeCell ref="A25:B25"/>
    <mergeCell ref="A26:B26"/>
    <mergeCell ref="A27:B27"/>
    <mergeCell ref="A28:B28"/>
    <mergeCell ref="A30:B30"/>
    <mergeCell ref="C28:M29"/>
    <mergeCell ref="A29:B29"/>
    <mergeCell ref="A19:B19"/>
    <mergeCell ref="A20:B20"/>
    <mergeCell ref="A21:B21"/>
    <mergeCell ref="A22:B22"/>
    <mergeCell ref="A23:B23"/>
    <mergeCell ref="C22:M23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6:B6"/>
    <mergeCell ref="A1:B1"/>
    <mergeCell ref="A2:B2"/>
    <mergeCell ref="A3:B3"/>
    <mergeCell ref="A4:B4"/>
    <mergeCell ref="A5:B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63843-BA86-46CC-A20D-A92E0AC6729F}">
  <dimension ref="A1:AMI70"/>
  <sheetViews>
    <sheetView tabSelected="1" topLeftCell="A4" zoomScaleNormal="100" zoomScaleSheetLayoutView="120" workbookViewId="0">
      <selection activeCell="J21" sqref="J21"/>
    </sheetView>
  </sheetViews>
  <sheetFormatPr baseColWidth="10" defaultColWidth="9.109375" defaultRowHeight="14.4"/>
  <cols>
    <col min="1" max="1" width="4.44140625" style="40" customWidth="1"/>
    <col min="2" max="2" width="71.33203125" style="40" customWidth="1"/>
    <col min="3" max="3" width="5.5546875" style="41" customWidth="1"/>
    <col min="4" max="4" width="8.33203125" style="41" customWidth="1"/>
    <col min="5" max="5" width="14.44140625" style="42" customWidth="1"/>
    <col min="6" max="6" width="15.109375" style="42" customWidth="1"/>
    <col min="7" max="1023" width="9.109375" style="34"/>
    <col min="1024" max="16384" width="9.109375" style="43"/>
  </cols>
  <sheetData>
    <row r="1" spans="1:6" s="6" customFormat="1" ht="25.5" customHeight="1">
      <c r="A1" s="1"/>
      <c r="B1" s="2"/>
      <c r="C1" s="2"/>
      <c r="D1" s="3"/>
      <c r="E1" s="4"/>
      <c r="F1" s="5"/>
    </row>
    <row r="2" spans="1:6" s="6" customFormat="1" ht="24" customHeight="1">
      <c r="A2" s="145" t="s">
        <v>16</v>
      </c>
      <c r="B2" s="146"/>
      <c r="C2" s="146"/>
      <c r="D2" s="146"/>
      <c r="E2" s="146"/>
      <c r="F2" s="147"/>
    </row>
    <row r="3" spans="1:6" s="6" customFormat="1" ht="16.5" customHeight="1">
      <c r="A3" s="148" t="s">
        <v>20</v>
      </c>
      <c r="B3" s="149"/>
      <c r="C3" s="149"/>
      <c r="D3" s="149"/>
      <c r="E3" s="149"/>
      <c r="F3" s="150"/>
    </row>
    <row r="4" spans="1:6" s="6" customFormat="1" ht="16.5" customHeight="1">
      <c r="A4" s="151" t="s">
        <v>101</v>
      </c>
      <c r="B4" s="152"/>
      <c r="C4" s="152"/>
      <c r="D4" s="152"/>
      <c r="E4" s="152"/>
      <c r="F4" s="153"/>
    </row>
    <row r="5" spans="1:6" s="6" customFormat="1" ht="16.5" customHeight="1">
      <c r="A5" s="154" t="s">
        <v>15</v>
      </c>
      <c r="B5" s="155"/>
      <c r="C5" s="155"/>
      <c r="D5" s="155"/>
      <c r="E5" s="155"/>
      <c r="F5" s="156"/>
    </row>
    <row r="6" spans="1:6" s="6" customFormat="1" ht="13.5" customHeight="1">
      <c r="A6" s="8"/>
      <c r="B6" s="9"/>
      <c r="C6" s="9"/>
      <c r="D6" s="9"/>
      <c r="E6" s="9"/>
      <c r="F6" s="10"/>
    </row>
    <row r="7" spans="1:6" s="12" customFormat="1" ht="32.25" customHeight="1">
      <c r="A7" s="11" t="s">
        <v>0</v>
      </c>
      <c r="B7" s="11" t="s">
        <v>1</v>
      </c>
      <c r="C7" s="11" t="s">
        <v>2</v>
      </c>
      <c r="D7" s="11" t="s">
        <v>3</v>
      </c>
      <c r="E7" s="11" t="s">
        <v>4</v>
      </c>
      <c r="F7" s="11" t="s">
        <v>5</v>
      </c>
    </row>
    <row r="8" spans="1:6" customFormat="1" ht="12.75" customHeight="1">
      <c r="A8" s="13"/>
      <c r="B8" s="14"/>
      <c r="C8" s="14"/>
      <c r="D8" s="15"/>
      <c r="E8" s="15"/>
      <c r="F8" s="14"/>
    </row>
    <row r="9" spans="1:6" customFormat="1" ht="26.25" customHeight="1">
      <c r="A9" s="157" t="s">
        <v>23</v>
      </c>
      <c r="B9" s="158"/>
      <c r="C9" s="158"/>
      <c r="D9" s="158"/>
      <c r="E9" s="158"/>
      <c r="F9" s="158"/>
    </row>
    <row r="10" spans="1:6" customFormat="1" ht="9" customHeight="1">
      <c r="A10" s="19"/>
      <c r="B10" s="14"/>
      <c r="C10" s="14"/>
      <c r="D10" s="15"/>
      <c r="E10" s="15"/>
      <c r="F10" s="14"/>
    </row>
    <row r="11" spans="1:6" customFormat="1" ht="11.25" customHeight="1">
      <c r="A11" s="19"/>
      <c r="B11" s="14"/>
      <c r="C11" s="14"/>
      <c r="D11" s="15"/>
      <c r="E11" s="15"/>
      <c r="F11" s="14"/>
    </row>
    <row r="12" spans="1:6" customFormat="1" ht="23.25" customHeight="1">
      <c r="A12" s="66">
        <v>1</v>
      </c>
      <c r="B12" s="67" t="s">
        <v>22</v>
      </c>
      <c r="C12" s="78"/>
      <c r="D12" s="63"/>
      <c r="E12" s="64"/>
      <c r="F12" s="65"/>
    </row>
    <row r="13" spans="1:6" s="94" customFormat="1" ht="15" customHeight="1">
      <c r="A13" s="92" t="s">
        <v>24</v>
      </c>
      <c r="B13" s="84" t="s">
        <v>25</v>
      </c>
      <c r="C13" s="23" t="s">
        <v>12</v>
      </c>
      <c r="D13" s="23">
        <v>1</v>
      </c>
      <c r="E13" s="17"/>
      <c r="F13" s="95">
        <f>E13*D13</f>
        <v>0</v>
      </c>
    </row>
    <row r="14" spans="1:6" s="94" customFormat="1" ht="24" customHeight="1">
      <c r="A14" s="92" t="s">
        <v>26</v>
      </c>
      <c r="B14" s="84" t="s">
        <v>92</v>
      </c>
      <c r="C14" s="23" t="s">
        <v>12</v>
      </c>
      <c r="D14" s="23">
        <v>1</v>
      </c>
      <c r="E14" s="17"/>
      <c r="F14" s="95">
        <f t="shared" ref="F14:F16" si="0">E14*D14</f>
        <v>0</v>
      </c>
    </row>
    <row r="15" spans="1:6" s="94" customFormat="1" ht="38.25" customHeight="1">
      <c r="A15" s="92" t="s">
        <v>27</v>
      </c>
      <c r="B15" s="83" t="s">
        <v>93</v>
      </c>
      <c r="C15" s="23" t="s">
        <v>12</v>
      </c>
      <c r="D15" s="23">
        <v>1</v>
      </c>
      <c r="E15" s="17"/>
      <c r="F15" s="95">
        <f t="shared" si="0"/>
        <v>0</v>
      </c>
    </row>
    <row r="16" spans="1:6" s="94" customFormat="1">
      <c r="A16" s="92" t="s">
        <v>114</v>
      </c>
      <c r="B16" s="83" t="s">
        <v>113</v>
      </c>
      <c r="C16" s="23" t="s">
        <v>12</v>
      </c>
      <c r="D16" s="23">
        <v>1</v>
      </c>
      <c r="E16" s="17"/>
      <c r="F16" s="95">
        <f t="shared" si="0"/>
        <v>0</v>
      </c>
    </row>
    <row r="17" spans="1:1023" customFormat="1">
      <c r="A17" s="48"/>
      <c r="B17" s="49"/>
      <c r="C17" s="22"/>
      <c r="D17" s="16"/>
      <c r="E17" s="80"/>
      <c r="F17" s="18"/>
    </row>
    <row r="18" spans="1:1023" customFormat="1" ht="27" customHeight="1" thickBot="1">
      <c r="A18" s="50"/>
      <c r="B18" s="77" t="s">
        <v>89</v>
      </c>
      <c r="C18" s="135">
        <f>SUM(F13:F16)</f>
        <v>0</v>
      </c>
      <c r="D18" s="136"/>
      <c r="E18" s="136"/>
      <c r="F18" s="137"/>
    </row>
    <row r="19" spans="1:1023" customFormat="1" ht="22.5" customHeight="1" thickTop="1">
      <c r="A19" s="20"/>
      <c r="B19" s="21"/>
      <c r="C19" s="22"/>
      <c r="D19" s="16"/>
      <c r="E19" s="17"/>
      <c r="F19" s="18"/>
    </row>
    <row r="20" spans="1:1023" customFormat="1" ht="23.25" customHeight="1">
      <c r="A20" s="66">
        <v>2</v>
      </c>
      <c r="B20" s="67" t="s">
        <v>28</v>
      </c>
      <c r="C20" s="78"/>
      <c r="D20" s="63"/>
      <c r="E20" s="64"/>
      <c r="F20" s="65"/>
    </row>
    <row r="21" spans="1:1023" s="94" customFormat="1" ht="25.8" customHeight="1">
      <c r="A21" s="92" t="s">
        <v>21</v>
      </c>
      <c r="B21" s="83" t="s">
        <v>120</v>
      </c>
      <c r="C21" s="23" t="s">
        <v>30</v>
      </c>
      <c r="D21" s="23">
        <f>ROUNDUP(5.62*100+10.63*25,0)</f>
        <v>828</v>
      </c>
      <c r="E21" s="89"/>
      <c r="F21" s="95">
        <f t="shared" ref="F21:F23" si="1">D21*E21</f>
        <v>0</v>
      </c>
    </row>
    <row r="22" spans="1:1023" s="94" customFormat="1" ht="18.75" customHeight="1">
      <c r="A22" s="92" t="s">
        <v>29</v>
      </c>
      <c r="B22" s="83" t="s">
        <v>94</v>
      </c>
      <c r="C22" s="23" t="s">
        <v>30</v>
      </c>
      <c r="D22" s="23">
        <v>567</v>
      </c>
      <c r="E22" s="89"/>
      <c r="F22" s="95">
        <f t="shared" si="1"/>
        <v>0</v>
      </c>
    </row>
    <row r="23" spans="1:1023" s="94" customFormat="1" ht="18.75" customHeight="1">
      <c r="A23" s="92" t="s">
        <v>119</v>
      </c>
      <c r="B23" s="83" t="s">
        <v>63</v>
      </c>
      <c r="C23" s="23" t="s">
        <v>60</v>
      </c>
      <c r="D23" s="23">
        <v>1</v>
      </c>
      <c r="E23" s="89"/>
      <c r="F23" s="95">
        <f t="shared" si="1"/>
        <v>0</v>
      </c>
    </row>
    <row r="24" spans="1:1023" customFormat="1">
      <c r="A24" s="48"/>
      <c r="B24" s="49"/>
      <c r="C24" s="23"/>
      <c r="D24" s="88"/>
      <c r="E24" s="89"/>
      <c r="F24" s="86"/>
    </row>
    <row r="25" spans="1:1023" customFormat="1" ht="27" customHeight="1" thickBot="1">
      <c r="A25" s="50"/>
      <c r="B25" s="77" t="s">
        <v>31</v>
      </c>
      <c r="C25" s="135">
        <f>SUM(F22:F23)</f>
        <v>0</v>
      </c>
      <c r="D25" s="136"/>
      <c r="E25" s="136"/>
      <c r="F25" s="137"/>
    </row>
    <row r="26" spans="1:1023" customFormat="1" ht="22.5" customHeight="1" thickTop="1">
      <c r="A26" s="20"/>
      <c r="B26" s="21"/>
      <c r="C26" s="22"/>
      <c r="D26" s="16"/>
      <c r="E26" s="17"/>
      <c r="F26" s="18"/>
    </row>
    <row r="27" spans="1:1023" customFormat="1" ht="23.25" customHeight="1">
      <c r="A27" s="66" t="s">
        <v>32</v>
      </c>
      <c r="B27" s="67" t="s">
        <v>33</v>
      </c>
      <c r="C27" s="78"/>
      <c r="D27" s="63"/>
      <c r="E27" s="64"/>
      <c r="F27" s="65"/>
    </row>
    <row r="28" spans="1:1023" s="94" customFormat="1" ht="15" customHeight="1">
      <c r="A28" s="92" t="s">
        <v>34</v>
      </c>
      <c r="B28" s="84" t="s">
        <v>77</v>
      </c>
      <c r="C28" s="23" t="s">
        <v>13</v>
      </c>
      <c r="D28" s="23">
        <v>210</v>
      </c>
      <c r="E28" s="17"/>
      <c r="F28" s="95">
        <f>D28*E28</f>
        <v>0</v>
      </c>
    </row>
    <row r="29" spans="1:1023" s="94" customFormat="1" ht="15" customHeight="1">
      <c r="A29" s="92" t="s">
        <v>36</v>
      </c>
      <c r="B29" s="84" t="s">
        <v>78</v>
      </c>
      <c r="C29" s="23" t="s">
        <v>14</v>
      </c>
      <c r="D29" s="23">
        <v>40</v>
      </c>
      <c r="E29" s="17"/>
      <c r="F29" s="95">
        <f>D29*E29</f>
        <v>0</v>
      </c>
    </row>
    <row r="30" spans="1:1023" s="94" customFormat="1" ht="15" customHeight="1">
      <c r="A30" s="92" t="s">
        <v>37</v>
      </c>
      <c r="B30" s="84" t="s">
        <v>99</v>
      </c>
      <c r="C30" s="23" t="s">
        <v>38</v>
      </c>
      <c r="D30" s="23">
        <v>1120</v>
      </c>
      <c r="E30" s="17"/>
      <c r="F30" s="95">
        <f>D30*E30</f>
        <v>0</v>
      </c>
    </row>
    <row r="31" spans="1:1023" s="100" customFormat="1" ht="25.5" customHeight="1">
      <c r="A31" s="92" t="s">
        <v>57</v>
      </c>
      <c r="B31" s="96" t="s">
        <v>69</v>
      </c>
      <c r="C31" s="23" t="s">
        <v>13</v>
      </c>
      <c r="D31" s="23">
        <v>270</v>
      </c>
      <c r="E31" s="98"/>
      <c r="F31" s="95">
        <f>D31*E31</f>
        <v>0</v>
      </c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  <c r="IX31" s="99"/>
      <c r="IY31" s="99"/>
      <c r="IZ31" s="99"/>
      <c r="JA31" s="99"/>
      <c r="JB31" s="99"/>
      <c r="JC31" s="99"/>
      <c r="JD31" s="99"/>
      <c r="JE31" s="99"/>
      <c r="JF31" s="99"/>
      <c r="JG31" s="99"/>
      <c r="JH31" s="99"/>
      <c r="JI31" s="99"/>
      <c r="JJ31" s="99"/>
      <c r="JK31" s="99"/>
      <c r="JL31" s="99"/>
      <c r="JM31" s="99"/>
      <c r="JN31" s="99"/>
      <c r="JO31" s="99"/>
      <c r="JP31" s="99"/>
      <c r="JQ31" s="99"/>
      <c r="JR31" s="99"/>
      <c r="JS31" s="99"/>
      <c r="JT31" s="99"/>
      <c r="JU31" s="99"/>
      <c r="JV31" s="99"/>
      <c r="JW31" s="99"/>
      <c r="JX31" s="99"/>
      <c r="JY31" s="99"/>
      <c r="JZ31" s="99"/>
      <c r="KA31" s="99"/>
      <c r="KB31" s="99"/>
      <c r="KC31" s="99"/>
      <c r="KD31" s="99"/>
      <c r="KE31" s="99"/>
      <c r="KF31" s="99"/>
      <c r="KG31" s="99"/>
      <c r="KH31" s="99"/>
      <c r="KI31" s="99"/>
      <c r="KJ31" s="99"/>
      <c r="KK31" s="99"/>
      <c r="KL31" s="99"/>
      <c r="KM31" s="99"/>
      <c r="KN31" s="99"/>
      <c r="KO31" s="99"/>
      <c r="KP31" s="99"/>
      <c r="KQ31" s="99"/>
      <c r="KR31" s="99"/>
      <c r="KS31" s="99"/>
      <c r="KT31" s="99"/>
      <c r="KU31" s="99"/>
      <c r="KV31" s="99"/>
      <c r="KW31" s="99"/>
      <c r="KX31" s="99"/>
      <c r="KY31" s="99"/>
      <c r="KZ31" s="99"/>
      <c r="LA31" s="99"/>
      <c r="LB31" s="99"/>
      <c r="LC31" s="99"/>
      <c r="LD31" s="99"/>
      <c r="LE31" s="99"/>
      <c r="LF31" s="99"/>
      <c r="LG31" s="99"/>
      <c r="LH31" s="99"/>
      <c r="LI31" s="99"/>
      <c r="LJ31" s="99"/>
      <c r="LK31" s="99"/>
      <c r="LL31" s="99"/>
      <c r="LM31" s="99"/>
      <c r="LN31" s="99"/>
      <c r="LO31" s="99"/>
      <c r="LP31" s="99"/>
      <c r="LQ31" s="99"/>
      <c r="LR31" s="99"/>
      <c r="LS31" s="99"/>
      <c r="LT31" s="99"/>
      <c r="LU31" s="99"/>
      <c r="LV31" s="99"/>
      <c r="LW31" s="99"/>
      <c r="LX31" s="99"/>
      <c r="LY31" s="99"/>
      <c r="LZ31" s="99"/>
      <c r="MA31" s="99"/>
      <c r="MB31" s="99"/>
      <c r="MC31" s="99"/>
      <c r="MD31" s="99"/>
      <c r="ME31" s="99"/>
      <c r="MF31" s="99"/>
      <c r="MG31" s="99"/>
      <c r="MH31" s="99"/>
      <c r="MI31" s="99"/>
      <c r="MJ31" s="99"/>
      <c r="MK31" s="99"/>
      <c r="ML31" s="99"/>
      <c r="MM31" s="99"/>
      <c r="MN31" s="99"/>
      <c r="MO31" s="99"/>
      <c r="MP31" s="99"/>
      <c r="MQ31" s="99"/>
      <c r="MR31" s="99"/>
      <c r="MS31" s="99"/>
      <c r="MT31" s="99"/>
      <c r="MU31" s="99"/>
      <c r="MV31" s="99"/>
      <c r="MW31" s="99"/>
      <c r="MX31" s="99"/>
      <c r="MY31" s="99"/>
      <c r="MZ31" s="99"/>
      <c r="NA31" s="99"/>
      <c r="NB31" s="99"/>
      <c r="NC31" s="99"/>
      <c r="ND31" s="99"/>
      <c r="NE31" s="99"/>
      <c r="NF31" s="99"/>
      <c r="NG31" s="99"/>
      <c r="NH31" s="99"/>
      <c r="NI31" s="99"/>
      <c r="NJ31" s="99"/>
      <c r="NK31" s="99"/>
      <c r="NL31" s="99"/>
      <c r="NM31" s="99"/>
      <c r="NN31" s="99"/>
      <c r="NO31" s="99"/>
      <c r="NP31" s="99"/>
      <c r="NQ31" s="99"/>
      <c r="NR31" s="99"/>
      <c r="NS31" s="99"/>
      <c r="NT31" s="99"/>
      <c r="NU31" s="99"/>
      <c r="NV31" s="99"/>
      <c r="NW31" s="99"/>
      <c r="NX31" s="99"/>
      <c r="NY31" s="99"/>
      <c r="NZ31" s="99"/>
      <c r="OA31" s="99"/>
      <c r="OB31" s="99"/>
      <c r="OC31" s="99"/>
      <c r="OD31" s="99"/>
      <c r="OE31" s="99"/>
      <c r="OF31" s="99"/>
      <c r="OG31" s="99"/>
      <c r="OH31" s="99"/>
      <c r="OI31" s="99"/>
      <c r="OJ31" s="99"/>
      <c r="OK31" s="99"/>
      <c r="OL31" s="99"/>
      <c r="OM31" s="99"/>
      <c r="ON31" s="99"/>
      <c r="OO31" s="99"/>
      <c r="OP31" s="99"/>
      <c r="OQ31" s="99"/>
      <c r="OR31" s="99"/>
      <c r="OS31" s="99"/>
      <c r="OT31" s="99"/>
      <c r="OU31" s="99"/>
      <c r="OV31" s="99"/>
      <c r="OW31" s="99"/>
      <c r="OX31" s="99"/>
      <c r="OY31" s="99"/>
      <c r="OZ31" s="99"/>
      <c r="PA31" s="99"/>
      <c r="PB31" s="99"/>
      <c r="PC31" s="99"/>
      <c r="PD31" s="99"/>
      <c r="PE31" s="99"/>
      <c r="PF31" s="99"/>
      <c r="PG31" s="99"/>
      <c r="PH31" s="99"/>
      <c r="PI31" s="99"/>
      <c r="PJ31" s="99"/>
      <c r="PK31" s="99"/>
      <c r="PL31" s="99"/>
      <c r="PM31" s="99"/>
      <c r="PN31" s="99"/>
      <c r="PO31" s="99"/>
      <c r="PP31" s="99"/>
      <c r="PQ31" s="99"/>
      <c r="PR31" s="99"/>
      <c r="PS31" s="99"/>
      <c r="PT31" s="99"/>
      <c r="PU31" s="99"/>
      <c r="PV31" s="99"/>
      <c r="PW31" s="99"/>
      <c r="PX31" s="99"/>
      <c r="PY31" s="99"/>
      <c r="PZ31" s="99"/>
      <c r="QA31" s="99"/>
      <c r="QB31" s="99"/>
      <c r="QC31" s="99"/>
      <c r="QD31" s="99"/>
      <c r="QE31" s="99"/>
      <c r="QF31" s="99"/>
      <c r="QG31" s="99"/>
      <c r="QH31" s="99"/>
      <c r="QI31" s="99"/>
      <c r="QJ31" s="99"/>
      <c r="QK31" s="99"/>
      <c r="QL31" s="99"/>
      <c r="QM31" s="99"/>
      <c r="QN31" s="99"/>
      <c r="QO31" s="99"/>
      <c r="QP31" s="99"/>
      <c r="QQ31" s="99"/>
      <c r="QR31" s="99"/>
      <c r="QS31" s="99"/>
      <c r="QT31" s="99"/>
      <c r="QU31" s="99"/>
      <c r="QV31" s="99"/>
      <c r="QW31" s="99"/>
      <c r="QX31" s="99"/>
      <c r="QY31" s="99"/>
      <c r="QZ31" s="99"/>
      <c r="RA31" s="99"/>
      <c r="RB31" s="99"/>
      <c r="RC31" s="99"/>
      <c r="RD31" s="99"/>
      <c r="RE31" s="99"/>
      <c r="RF31" s="99"/>
      <c r="RG31" s="99"/>
      <c r="RH31" s="99"/>
      <c r="RI31" s="99"/>
      <c r="RJ31" s="99"/>
      <c r="RK31" s="99"/>
      <c r="RL31" s="99"/>
      <c r="RM31" s="99"/>
      <c r="RN31" s="99"/>
      <c r="RO31" s="99"/>
      <c r="RP31" s="99"/>
      <c r="RQ31" s="99"/>
      <c r="RR31" s="99"/>
      <c r="RS31" s="99"/>
      <c r="RT31" s="99"/>
      <c r="RU31" s="99"/>
      <c r="RV31" s="99"/>
      <c r="RW31" s="99"/>
      <c r="RX31" s="99"/>
      <c r="RY31" s="99"/>
      <c r="RZ31" s="99"/>
      <c r="SA31" s="99"/>
      <c r="SB31" s="99"/>
      <c r="SC31" s="99"/>
      <c r="SD31" s="99"/>
      <c r="SE31" s="99"/>
      <c r="SF31" s="99"/>
      <c r="SG31" s="99"/>
      <c r="SH31" s="99"/>
      <c r="SI31" s="99"/>
      <c r="SJ31" s="99"/>
      <c r="SK31" s="99"/>
      <c r="SL31" s="99"/>
      <c r="SM31" s="99"/>
      <c r="SN31" s="99"/>
      <c r="SO31" s="99"/>
      <c r="SP31" s="99"/>
      <c r="SQ31" s="99"/>
      <c r="SR31" s="99"/>
      <c r="SS31" s="99"/>
      <c r="ST31" s="99"/>
      <c r="SU31" s="99"/>
      <c r="SV31" s="99"/>
      <c r="SW31" s="99"/>
      <c r="SX31" s="99"/>
      <c r="SY31" s="99"/>
      <c r="SZ31" s="99"/>
      <c r="TA31" s="99"/>
      <c r="TB31" s="99"/>
      <c r="TC31" s="99"/>
      <c r="TD31" s="99"/>
      <c r="TE31" s="99"/>
      <c r="TF31" s="99"/>
      <c r="TG31" s="99"/>
      <c r="TH31" s="99"/>
      <c r="TI31" s="99"/>
      <c r="TJ31" s="99"/>
      <c r="TK31" s="99"/>
      <c r="TL31" s="99"/>
      <c r="TM31" s="99"/>
      <c r="TN31" s="99"/>
      <c r="TO31" s="99"/>
      <c r="TP31" s="99"/>
      <c r="TQ31" s="99"/>
      <c r="TR31" s="99"/>
      <c r="TS31" s="99"/>
      <c r="TT31" s="99"/>
      <c r="TU31" s="99"/>
      <c r="TV31" s="99"/>
      <c r="TW31" s="99"/>
      <c r="TX31" s="99"/>
      <c r="TY31" s="99"/>
      <c r="TZ31" s="99"/>
      <c r="UA31" s="99"/>
      <c r="UB31" s="99"/>
      <c r="UC31" s="99"/>
      <c r="UD31" s="99"/>
      <c r="UE31" s="99"/>
      <c r="UF31" s="99"/>
      <c r="UG31" s="99"/>
      <c r="UH31" s="99"/>
      <c r="UI31" s="99"/>
      <c r="UJ31" s="99"/>
      <c r="UK31" s="99"/>
      <c r="UL31" s="99"/>
      <c r="UM31" s="99"/>
      <c r="UN31" s="99"/>
      <c r="UO31" s="99"/>
      <c r="UP31" s="99"/>
      <c r="UQ31" s="99"/>
      <c r="UR31" s="99"/>
      <c r="US31" s="99"/>
      <c r="UT31" s="99"/>
      <c r="UU31" s="99"/>
      <c r="UV31" s="99"/>
      <c r="UW31" s="99"/>
      <c r="UX31" s="99"/>
      <c r="UY31" s="99"/>
      <c r="UZ31" s="99"/>
      <c r="VA31" s="99"/>
      <c r="VB31" s="99"/>
      <c r="VC31" s="99"/>
      <c r="VD31" s="99"/>
      <c r="VE31" s="99"/>
      <c r="VF31" s="99"/>
      <c r="VG31" s="99"/>
      <c r="VH31" s="99"/>
      <c r="VI31" s="99"/>
      <c r="VJ31" s="99"/>
      <c r="VK31" s="99"/>
      <c r="VL31" s="99"/>
      <c r="VM31" s="99"/>
      <c r="VN31" s="99"/>
      <c r="VO31" s="99"/>
      <c r="VP31" s="99"/>
      <c r="VQ31" s="99"/>
      <c r="VR31" s="99"/>
      <c r="VS31" s="99"/>
      <c r="VT31" s="99"/>
      <c r="VU31" s="99"/>
      <c r="VV31" s="99"/>
      <c r="VW31" s="99"/>
      <c r="VX31" s="99"/>
      <c r="VY31" s="99"/>
      <c r="VZ31" s="99"/>
      <c r="WA31" s="99"/>
      <c r="WB31" s="99"/>
      <c r="WC31" s="99"/>
      <c r="WD31" s="99"/>
      <c r="WE31" s="99"/>
      <c r="WF31" s="99"/>
      <c r="WG31" s="99"/>
      <c r="WH31" s="99"/>
      <c r="WI31" s="99"/>
      <c r="WJ31" s="99"/>
      <c r="WK31" s="99"/>
      <c r="WL31" s="99"/>
      <c r="WM31" s="99"/>
      <c r="WN31" s="99"/>
      <c r="WO31" s="99"/>
      <c r="WP31" s="99"/>
      <c r="WQ31" s="99"/>
      <c r="WR31" s="99"/>
      <c r="WS31" s="99"/>
      <c r="WT31" s="99"/>
      <c r="WU31" s="99"/>
      <c r="WV31" s="99"/>
      <c r="WW31" s="99"/>
      <c r="WX31" s="99"/>
      <c r="WY31" s="99"/>
      <c r="WZ31" s="99"/>
      <c r="XA31" s="99"/>
      <c r="XB31" s="99"/>
      <c r="XC31" s="99"/>
      <c r="XD31" s="99"/>
      <c r="XE31" s="99"/>
      <c r="XF31" s="99"/>
      <c r="XG31" s="99"/>
      <c r="XH31" s="99"/>
      <c r="XI31" s="99"/>
      <c r="XJ31" s="99"/>
      <c r="XK31" s="99"/>
      <c r="XL31" s="99"/>
      <c r="XM31" s="99"/>
      <c r="XN31" s="99"/>
      <c r="XO31" s="99"/>
      <c r="XP31" s="99"/>
      <c r="XQ31" s="99"/>
      <c r="XR31" s="99"/>
      <c r="XS31" s="99"/>
      <c r="XT31" s="99"/>
      <c r="XU31" s="99"/>
      <c r="XV31" s="99"/>
      <c r="XW31" s="99"/>
      <c r="XX31" s="99"/>
      <c r="XY31" s="99"/>
      <c r="XZ31" s="99"/>
      <c r="YA31" s="99"/>
      <c r="YB31" s="99"/>
      <c r="YC31" s="99"/>
      <c r="YD31" s="99"/>
      <c r="YE31" s="99"/>
      <c r="YF31" s="99"/>
      <c r="YG31" s="99"/>
      <c r="YH31" s="99"/>
      <c r="YI31" s="99"/>
      <c r="YJ31" s="99"/>
      <c r="YK31" s="99"/>
      <c r="YL31" s="99"/>
      <c r="YM31" s="99"/>
      <c r="YN31" s="99"/>
      <c r="YO31" s="99"/>
      <c r="YP31" s="99"/>
      <c r="YQ31" s="99"/>
      <c r="YR31" s="99"/>
      <c r="YS31" s="99"/>
      <c r="YT31" s="99"/>
      <c r="YU31" s="99"/>
      <c r="YV31" s="99"/>
      <c r="YW31" s="99"/>
      <c r="YX31" s="99"/>
      <c r="YY31" s="99"/>
      <c r="YZ31" s="99"/>
      <c r="ZA31" s="99"/>
      <c r="ZB31" s="99"/>
      <c r="ZC31" s="99"/>
      <c r="ZD31" s="99"/>
      <c r="ZE31" s="99"/>
      <c r="ZF31" s="99"/>
      <c r="ZG31" s="99"/>
      <c r="ZH31" s="99"/>
      <c r="ZI31" s="99"/>
      <c r="ZJ31" s="99"/>
      <c r="ZK31" s="99"/>
      <c r="ZL31" s="99"/>
      <c r="ZM31" s="99"/>
      <c r="ZN31" s="99"/>
      <c r="ZO31" s="99"/>
      <c r="ZP31" s="99"/>
      <c r="ZQ31" s="99"/>
      <c r="ZR31" s="99"/>
      <c r="ZS31" s="99"/>
      <c r="ZT31" s="99"/>
      <c r="ZU31" s="99"/>
      <c r="ZV31" s="99"/>
      <c r="ZW31" s="99"/>
      <c r="ZX31" s="99"/>
      <c r="ZY31" s="99"/>
      <c r="ZZ31" s="99"/>
      <c r="AAA31" s="99"/>
      <c r="AAB31" s="99"/>
      <c r="AAC31" s="99"/>
      <c r="AAD31" s="99"/>
      <c r="AAE31" s="99"/>
      <c r="AAF31" s="99"/>
      <c r="AAG31" s="99"/>
      <c r="AAH31" s="99"/>
      <c r="AAI31" s="99"/>
      <c r="AAJ31" s="99"/>
      <c r="AAK31" s="99"/>
      <c r="AAL31" s="99"/>
      <c r="AAM31" s="99"/>
      <c r="AAN31" s="99"/>
      <c r="AAO31" s="99"/>
      <c r="AAP31" s="99"/>
      <c r="AAQ31" s="99"/>
      <c r="AAR31" s="99"/>
      <c r="AAS31" s="99"/>
      <c r="AAT31" s="99"/>
      <c r="AAU31" s="99"/>
      <c r="AAV31" s="99"/>
      <c r="AAW31" s="99"/>
      <c r="AAX31" s="99"/>
      <c r="AAY31" s="99"/>
      <c r="AAZ31" s="99"/>
      <c r="ABA31" s="99"/>
      <c r="ABB31" s="99"/>
      <c r="ABC31" s="99"/>
      <c r="ABD31" s="99"/>
      <c r="ABE31" s="99"/>
      <c r="ABF31" s="99"/>
      <c r="ABG31" s="99"/>
      <c r="ABH31" s="99"/>
      <c r="ABI31" s="99"/>
      <c r="ABJ31" s="99"/>
      <c r="ABK31" s="99"/>
      <c r="ABL31" s="99"/>
      <c r="ABM31" s="99"/>
      <c r="ABN31" s="99"/>
      <c r="ABO31" s="99"/>
      <c r="ABP31" s="99"/>
      <c r="ABQ31" s="99"/>
      <c r="ABR31" s="99"/>
      <c r="ABS31" s="99"/>
      <c r="ABT31" s="99"/>
      <c r="ABU31" s="99"/>
      <c r="ABV31" s="99"/>
      <c r="ABW31" s="99"/>
      <c r="ABX31" s="99"/>
      <c r="ABY31" s="99"/>
      <c r="ABZ31" s="99"/>
      <c r="ACA31" s="99"/>
      <c r="ACB31" s="99"/>
      <c r="ACC31" s="99"/>
      <c r="ACD31" s="99"/>
      <c r="ACE31" s="99"/>
      <c r="ACF31" s="99"/>
      <c r="ACG31" s="99"/>
      <c r="ACH31" s="99"/>
      <c r="ACI31" s="99"/>
      <c r="ACJ31" s="99"/>
      <c r="ACK31" s="99"/>
      <c r="ACL31" s="99"/>
      <c r="ACM31" s="99"/>
      <c r="ACN31" s="99"/>
      <c r="ACO31" s="99"/>
      <c r="ACP31" s="99"/>
      <c r="ACQ31" s="99"/>
      <c r="ACR31" s="99"/>
      <c r="ACS31" s="99"/>
      <c r="ACT31" s="99"/>
      <c r="ACU31" s="99"/>
      <c r="ACV31" s="99"/>
      <c r="ACW31" s="99"/>
      <c r="ACX31" s="99"/>
      <c r="ACY31" s="99"/>
      <c r="ACZ31" s="99"/>
      <c r="ADA31" s="99"/>
      <c r="ADB31" s="99"/>
      <c r="ADC31" s="99"/>
      <c r="ADD31" s="99"/>
      <c r="ADE31" s="99"/>
      <c r="ADF31" s="99"/>
      <c r="ADG31" s="99"/>
      <c r="ADH31" s="99"/>
      <c r="ADI31" s="99"/>
      <c r="ADJ31" s="99"/>
      <c r="ADK31" s="99"/>
      <c r="ADL31" s="99"/>
      <c r="ADM31" s="99"/>
      <c r="ADN31" s="99"/>
      <c r="ADO31" s="99"/>
      <c r="ADP31" s="99"/>
      <c r="ADQ31" s="99"/>
      <c r="ADR31" s="99"/>
      <c r="ADS31" s="99"/>
      <c r="ADT31" s="99"/>
      <c r="ADU31" s="99"/>
      <c r="ADV31" s="99"/>
      <c r="ADW31" s="99"/>
      <c r="ADX31" s="99"/>
      <c r="ADY31" s="99"/>
      <c r="ADZ31" s="99"/>
      <c r="AEA31" s="99"/>
      <c r="AEB31" s="99"/>
      <c r="AEC31" s="99"/>
      <c r="AED31" s="99"/>
      <c r="AEE31" s="99"/>
      <c r="AEF31" s="99"/>
      <c r="AEG31" s="99"/>
      <c r="AEH31" s="99"/>
      <c r="AEI31" s="99"/>
      <c r="AEJ31" s="99"/>
      <c r="AEK31" s="99"/>
      <c r="AEL31" s="99"/>
      <c r="AEM31" s="99"/>
      <c r="AEN31" s="99"/>
      <c r="AEO31" s="99"/>
      <c r="AEP31" s="99"/>
      <c r="AEQ31" s="99"/>
      <c r="AER31" s="99"/>
      <c r="AES31" s="99"/>
      <c r="AET31" s="99"/>
      <c r="AEU31" s="99"/>
      <c r="AEV31" s="99"/>
      <c r="AEW31" s="99"/>
      <c r="AEX31" s="99"/>
      <c r="AEY31" s="99"/>
      <c r="AEZ31" s="99"/>
      <c r="AFA31" s="99"/>
      <c r="AFB31" s="99"/>
      <c r="AFC31" s="99"/>
      <c r="AFD31" s="99"/>
      <c r="AFE31" s="99"/>
      <c r="AFF31" s="99"/>
      <c r="AFG31" s="99"/>
      <c r="AFH31" s="99"/>
      <c r="AFI31" s="99"/>
      <c r="AFJ31" s="99"/>
      <c r="AFK31" s="99"/>
      <c r="AFL31" s="99"/>
      <c r="AFM31" s="99"/>
      <c r="AFN31" s="99"/>
      <c r="AFO31" s="99"/>
      <c r="AFP31" s="99"/>
      <c r="AFQ31" s="99"/>
      <c r="AFR31" s="99"/>
      <c r="AFS31" s="99"/>
      <c r="AFT31" s="99"/>
      <c r="AFU31" s="99"/>
      <c r="AFV31" s="99"/>
      <c r="AFW31" s="99"/>
      <c r="AFX31" s="99"/>
      <c r="AFY31" s="99"/>
      <c r="AFZ31" s="99"/>
      <c r="AGA31" s="99"/>
      <c r="AGB31" s="99"/>
      <c r="AGC31" s="99"/>
      <c r="AGD31" s="99"/>
      <c r="AGE31" s="99"/>
      <c r="AGF31" s="99"/>
      <c r="AGG31" s="99"/>
      <c r="AGH31" s="99"/>
      <c r="AGI31" s="99"/>
      <c r="AGJ31" s="99"/>
      <c r="AGK31" s="99"/>
      <c r="AGL31" s="99"/>
      <c r="AGM31" s="99"/>
      <c r="AGN31" s="99"/>
      <c r="AGO31" s="99"/>
      <c r="AGP31" s="99"/>
      <c r="AGQ31" s="99"/>
      <c r="AGR31" s="99"/>
      <c r="AGS31" s="99"/>
      <c r="AGT31" s="99"/>
      <c r="AGU31" s="99"/>
      <c r="AGV31" s="99"/>
      <c r="AGW31" s="99"/>
      <c r="AGX31" s="99"/>
      <c r="AGY31" s="99"/>
      <c r="AGZ31" s="99"/>
      <c r="AHA31" s="99"/>
      <c r="AHB31" s="99"/>
      <c r="AHC31" s="99"/>
      <c r="AHD31" s="99"/>
      <c r="AHE31" s="99"/>
      <c r="AHF31" s="99"/>
      <c r="AHG31" s="99"/>
      <c r="AHH31" s="99"/>
      <c r="AHI31" s="99"/>
      <c r="AHJ31" s="99"/>
      <c r="AHK31" s="99"/>
      <c r="AHL31" s="99"/>
      <c r="AHM31" s="99"/>
      <c r="AHN31" s="99"/>
      <c r="AHO31" s="99"/>
      <c r="AHP31" s="99"/>
      <c r="AHQ31" s="99"/>
      <c r="AHR31" s="99"/>
      <c r="AHS31" s="99"/>
      <c r="AHT31" s="99"/>
      <c r="AHU31" s="99"/>
      <c r="AHV31" s="99"/>
      <c r="AHW31" s="99"/>
      <c r="AHX31" s="99"/>
      <c r="AHY31" s="99"/>
      <c r="AHZ31" s="99"/>
      <c r="AIA31" s="99"/>
      <c r="AIB31" s="99"/>
      <c r="AIC31" s="99"/>
      <c r="AID31" s="99"/>
      <c r="AIE31" s="99"/>
      <c r="AIF31" s="99"/>
      <c r="AIG31" s="99"/>
      <c r="AIH31" s="99"/>
      <c r="AII31" s="99"/>
      <c r="AIJ31" s="99"/>
      <c r="AIK31" s="99"/>
      <c r="AIL31" s="99"/>
      <c r="AIM31" s="99"/>
      <c r="AIN31" s="99"/>
      <c r="AIO31" s="99"/>
      <c r="AIP31" s="99"/>
      <c r="AIQ31" s="99"/>
      <c r="AIR31" s="99"/>
      <c r="AIS31" s="99"/>
      <c r="AIT31" s="99"/>
      <c r="AIU31" s="99"/>
      <c r="AIV31" s="99"/>
      <c r="AIW31" s="99"/>
      <c r="AIX31" s="99"/>
      <c r="AIY31" s="99"/>
      <c r="AIZ31" s="99"/>
      <c r="AJA31" s="99"/>
      <c r="AJB31" s="99"/>
      <c r="AJC31" s="99"/>
      <c r="AJD31" s="99"/>
      <c r="AJE31" s="99"/>
      <c r="AJF31" s="99"/>
      <c r="AJG31" s="99"/>
      <c r="AJH31" s="99"/>
      <c r="AJI31" s="99"/>
      <c r="AJJ31" s="99"/>
      <c r="AJK31" s="99"/>
      <c r="AJL31" s="99"/>
      <c r="AJM31" s="99"/>
      <c r="AJN31" s="99"/>
      <c r="AJO31" s="99"/>
      <c r="AJP31" s="99"/>
      <c r="AJQ31" s="99"/>
      <c r="AJR31" s="99"/>
      <c r="AJS31" s="99"/>
      <c r="AJT31" s="99"/>
      <c r="AJU31" s="99"/>
      <c r="AJV31" s="99"/>
      <c r="AJW31" s="99"/>
      <c r="AJX31" s="99"/>
      <c r="AJY31" s="99"/>
      <c r="AJZ31" s="99"/>
      <c r="AKA31" s="99"/>
      <c r="AKB31" s="99"/>
      <c r="AKC31" s="99"/>
      <c r="AKD31" s="99"/>
      <c r="AKE31" s="99"/>
      <c r="AKF31" s="99"/>
      <c r="AKG31" s="99"/>
      <c r="AKH31" s="99"/>
      <c r="AKI31" s="99"/>
      <c r="AKJ31" s="99"/>
      <c r="AKK31" s="99"/>
      <c r="AKL31" s="99"/>
      <c r="AKM31" s="99"/>
      <c r="AKN31" s="99"/>
      <c r="AKO31" s="99"/>
      <c r="AKP31" s="99"/>
      <c r="AKQ31" s="99"/>
      <c r="AKR31" s="99"/>
      <c r="AKS31" s="99"/>
      <c r="AKT31" s="99"/>
      <c r="AKU31" s="99"/>
      <c r="AKV31" s="99"/>
      <c r="AKW31" s="99"/>
      <c r="AKX31" s="99"/>
      <c r="AKY31" s="99"/>
      <c r="AKZ31" s="99"/>
      <c r="ALA31" s="99"/>
      <c r="ALB31" s="99"/>
      <c r="ALC31" s="99"/>
      <c r="ALD31" s="99"/>
      <c r="ALE31" s="99"/>
      <c r="ALF31" s="99"/>
      <c r="ALG31" s="99"/>
      <c r="ALH31" s="99"/>
      <c r="ALI31" s="99"/>
      <c r="ALJ31" s="99"/>
      <c r="ALK31" s="99"/>
      <c r="ALL31" s="99"/>
      <c r="ALM31" s="99"/>
      <c r="ALN31" s="99"/>
      <c r="ALO31" s="99"/>
      <c r="ALP31" s="99"/>
      <c r="ALQ31" s="99"/>
      <c r="ALR31" s="99"/>
      <c r="ALS31" s="99"/>
      <c r="ALT31" s="99"/>
      <c r="ALU31" s="99"/>
      <c r="ALV31" s="99"/>
      <c r="ALW31" s="99"/>
      <c r="ALX31" s="99"/>
      <c r="ALY31" s="99"/>
      <c r="ALZ31" s="99"/>
      <c r="AMA31" s="99"/>
      <c r="AMB31" s="99"/>
      <c r="AMC31" s="99"/>
      <c r="AMD31" s="99"/>
      <c r="AME31" s="99"/>
      <c r="AMF31" s="99"/>
      <c r="AMG31" s="99"/>
      <c r="AMH31" s="99"/>
      <c r="AMI31" s="99"/>
    </row>
    <row r="32" spans="1:1023" s="100" customFormat="1" ht="25.5" customHeight="1">
      <c r="A32" s="92" t="s">
        <v>65</v>
      </c>
      <c r="B32" s="96" t="s">
        <v>79</v>
      </c>
      <c r="C32" s="23" t="s">
        <v>38</v>
      </c>
      <c r="D32" s="23">
        <v>18</v>
      </c>
      <c r="E32" s="98"/>
      <c r="F32" s="95">
        <f>D32*E32</f>
        <v>0</v>
      </c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  <c r="IM32" s="99"/>
      <c r="IN32" s="99"/>
      <c r="IO32" s="99"/>
      <c r="IP32" s="99"/>
      <c r="IQ32" s="99"/>
      <c r="IR32" s="99"/>
      <c r="IS32" s="99"/>
      <c r="IT32" s="99"/>
      <c r="IU32" s="99"/>
      <c r="IV32" s="99"/>
      <c r="IW32" s="99"/>
      <c r="IX32" s="99"/>
      <c r="IY32" s="99"/>
      <c r="IZ32" s="99"/>
      <c r="JA32" s="99"/>
      <c r="JB32" s="99"/>
      <c r="JC32" s="99"/>
      <c r="JD32" s="99"/>
      <c r="JE32" s="99"/>
      <c r="JF32" s="99"/>
      <c r="JG32" s="99"/>
      <c r="JH32" s="99"/>
      <c r="JI32" s="99"/>
      <c r="JJ32" s="99"/>
      <c r="JK32" s="99"/>
      <c r="JL32" s="99"/>
      <c r="JM32" s="99"/>
      <c r="JN32" s="99"/>
      <c r="JO32" s="99"/>
      <c r="JP32" s="99"/>
      <c r="JQ32" s="99"/>
      <c r="JR32" s="99"/>
      <c r="JS32" s="99"/>
      <c r="JT32" s="99"/>
      <c r="JU32" s="99"/>
      <c r="JV32" s="99"/>
      <c r="JW32" s="99"/>
      <c r="JX32" s="99"/>
      <c r="JY32" s="99"/>
      <c r="JZ32" s="99"/>
      <c r="KA32" s="99"/>
      <c r="KB32" s="99"/>
      <c r="KC32" s="99"/>
      <c r="KD32" s="99"/>
      <c r="KE32" s="99"/>
      <c r="KF32" s="99"/>
      <c r="KG32" s="99"/>
      <c r="KH32" s="99"/>
      <c r="KI32" s="99"/>
      <c r="KJ32" s="99"/>
      <c r="KK32" s="99"/>
      <c r="KL32" s="99"/>
      <c r="KM32" s="99"/>
      <c r="KN32" s="99"/>
      <c r="KO32" s="99"/>
      <c r="KP32" s="99"/>
      <c r="KQ32" s="99"/>
      <c r="KR32" s="99"/>
      <c r="KS32" s="99"/>
      <c r="KT32" s="99"/>
      <c r="KU32" s="99"/>
      <c r="KV32" s="99"/>
      <c r="KW32" s="99"/>
      <c r="KX32" s="99"/>
      <c r="KY32" s="99"/>
      <c r="KZ32" s="99"/>
      <c r="LA32" s="99"/>
      <c r="LB32" s="99"/>
      <c r="LC32" s="99"/>
      <c r="LD32" s="99"/>
      <c r="LE32" s="99"/>
      <c r="LF32" s="99"/>
      <c r="LG32" s="99"/>
      <c r="LH32" s="99"/>
      <c r="LI32" s="99"/>
      <c r="LJ32" s="99"/>
      <c r="LK32" s="99"/>
      <c r="LL32" s="99"/>
      <c r="LM32" s="99"/>
      <c r="LN32" s="99"/>
      <c r="LO32" s="99"/>
      <c r="LP32" s="99"/>
      <c r="LQ32" s="99"/>
      <c r="LR32" s="99"/>
      <c r="LS32" s="99"/>
      <c r="LT32" s="99"/>
      <c r="LU32" s="99"/>
      <c r="LV32" s="99"/>
      <c r="LW32" s="99"/>
      <c r="LX32" s="99"/>
      <c r="LY32" s="99"/>
      <c r="LZ32" s="99"/>
      <c r="MA32" s="99"/>
      <c r="MB32" s="99"/>
      <c r="MC32" s="99"/>
      <c r="MD32" s="99"/>
      <c r="ME32" s="99"/>
      <c r="MF32" s="99"/>
      <c r="MG32" s="99"/>
      <c r="MH32" s="99"/>
      <c r="MI32" s="99"/>
      <c r="MJ32" s="99"/>
      <c r="MK32" s="99"/>
      <c r="ML32" s="99"/>
      <c r="MM32" s="99"/>
      <c r="MN32" s="99"/>
      <c r="MO32" s="99"/>
      <c r="MP32" s="99"/>
      <c r="MQ32" s="99"/>
      <c r="MR32" s="99"/>
      <c r="MS32" s="99"/>
      <c r="MT32" s="99"/>
      <c r="MU32" s="99"/>
      <c r="MV32" s="99"/>
      <c r="MW32" s="99"/>
      <c r="MX32" s="99"/>
      <c r="MY32" s="99"/>
      <c r="MZ32" s="99"/>
      <c r="NA32" s="99"/>
      <c r="NB32" s="99"/>
      <c r="NC32" s="99"/>
      <c r="ND32" s="99"/>
      <c r="NE32" s="99"/>
      <c r="NF32" s="99"/>
      <c r="NG32" s="99"/>
      <c r="NH32" s="99"/>
      <c r="NI32" s="99"/>
      <c r="NJ32" s="99"/>
      <c r="NK32" s="99"/>
      <c r="NL32" s="99"/>
      <c r="NM32" s="99"/>
      <c r="NN32" s="99"/>
      <c r="NO32" s="99"/>
      <c r="NP32" s="99"/>
      <c r="NQ32" s="99"/>
      <c r="NR32" s="99"/>
      <c r="NS32" s="99"/>
      <c r="NT32" s="99"/>
      <c r="NU32" s="99"/>
      <c r="NV32" s="99"/>
      <c r="NW32" s="99"/>
      <c r="NX32" s="99"/>
      <c r="NY32" s="99"/>
      <c r="NZ32" s="99"/>
      <c r="OA32" s="99"/>
      <c r="OB32" s="99"/>
      <c r="OC32" s="99"/>
      <c r="OD32" s="99"/>
      <c r="OE32" s="99"/>
      <c r="OF32" s="99"/>
      <c r="OG32" s="99"/>
      <c r="OH32" s="99"/>
      <c r="OI32" s="99"/>
      <c r="OJ32" s="99"/>
      <c r="OK32" s="99"/>
      <c r="OL32" s="99"/>
      <c r="OM32" s="99"/>
      <c r="ON32" s="99"/>
      <c r="OO32" s="99"/>
      <c r="OP32" s="99"/>
      <c r="OQ32" s="99"/>
      <c r="OR32" s="99"/>
      <c r="OS32" s="99"/>
      <c r="OT32" s="99"/>
      <c r="OU32" s="99"/>
      <c r="OV32" s="99"/>
      <c r="OW32" s="99"/>
      <c r="OX32" s="99"/>
      <c r="OY32" s="99"/>
      <c r="OZ32" s="99"/>
      <c r="PA32" s="99"/>
      <c r="PB32" s="99"/>
      <c r="PC32" s="99"/>
      <c r="PD32" s="99"/>
      <c r="PE32" s="99"/>
      <c r="PF32" s="99"/>
      <c r="PG32" s="99"/>
      <c r="PH32" s="99"/>
      <c r="PI32" s="99"/>
      <c r="PJ32" s="99"/>
      <c r="PK32" s="99"/>
      <c r="PL32" s="99"/>
      <c r="PM32" s="99"/>
      <c r="PN32" s="99"/>
      <c r="PO32" s="99"/>
      <c r="PP32" s="99"/>
      <c r="PQ32" s="99"/>
      <c r="PR32" s="99"/>
      <c r="PS32" s="99"/>
      <c r="PT32" s="99"/>
      <c r="PU32" s="99"/>
      <c r="PV32" s="99"/>
      <c r="PW32" s="99"/>
      <c r="PX32" s="99"/>
      <c r="PY32" s="99"/>
      <c r="PZ32" s="99"/>
      <c r="QA32" s="99"/>
      <c r="QB32" s="99"/>
      <c r="QC32" s="99"/>
      <c r="QD32" s="99"/>
      <c r="QE32" s="99"/>
      <c r="QF32" s="99"/>
      <c r="QG32" s="99"/>
      <c r="QH32" s="99"/>
      <c r="QI32" s="99"/>
      <c r="QJ32" s="99"/>
      <c r="QK32" s="99"/>
      <c r="QL32" s="99"/>
      <c r="QM32" s="99"/>
      <c r="QN32" s="99"/>
      <c r="QO32" s="99"/>
      <c r="QP32" s="99"/>
      <c r="QQ32" s="99"/>
      <c r="QR32" s="99"/>
      <c r="QS32" s="99"/>
      <c r="QT32" s="99"/>
      <c r="QU32" s="99"/>
      <c r="QV32" s="99"/>
      <c r="QW32" s="99"/>
      <c r="QX32" s="99"/>
      <c r="QY32" s="99"/>
      <c r="QZ32" s="99"/>
      <c r="RA32" s="99"/>
      <c r="RB32" s="99"/>
      <c r="RC32" s="99"/>
      <c r="RD32" s="99"/>
      <c r="RE32" s="99"/>
      <c r="RF32" s="99"/>
      <c r="RG32" s="99"/>
      <c r="RH32" s="99"/>
      <c r="RI32" s="99"/>
      <c r="RJ32" s="99"/>
      <c r="RK32" s="99"/>
      <c r="RL32" s="99"/>
      <c r="RM32" s="99"/>
      <c r="RN32" s="99"/>
      <c r="RO32" s="99"/>
      <c r="RP32" s="99"/>
      <c r="RQ32" s="99"/>
      <c r="RR32" s="99"/>
      <c r="RS32" s="99"/>
      <c r="RT32" s="99"/>
      <c r="RU32" s="99"/>
      <c r="RV32" s="99"/>
      <c r="RW32" s="99"/>
      <c r="RX32" s="99"/>
      <c r="RY32" s="99"/>
      <c r="RZ32" s="99"/>
      <c r="SA32" s="99"/>
      <c r="SB32" s="99"/>
      <c r="SC32" s="99"/>
      <c r="SD32" s="99"/>
      <c r="SE32" s="99"/>
      <c r="SF32" s="99"/>
      <c r="SG32" s="99"/>
      <c r="SH32" s="99"/>
      <c r="SI32" s="99"/>
      <c r="SJ32" s="99"/>
      <c r="SK32" s="99"/>
      <c r="SL32" s="99"/>
      <c r="SM32" s="99"/>
      <c r="SN32" s="99"/>
      <c r="SO32" s="99"/>
      <c r="SP32" s="99"/>
      <c r="SQ32" s="99"/>
      <c r="SR32" s="99"/>
      <c r="SS32" s="99"/>
      <c r="ST32" s="99"/>
      <c r="SU32" s="99"/>
      <c r="SV32" s="99"/>
      <c r="SW32" s="99"/>
      <c r="SX32" s="99"/>
      <c r="SY32" s="99"/>
      <c r="SZ32" s="99"/>
      <c r="TA32" s="99"/>
      <c r="TB32" s="99"/>
      <c r="TC32" s="99"/>
      <c r="TD32" s="99"/>
      <c r="TE32" s="99"/>
      <c r="TF32" s="99"/>
      <c r="TG32" s="99"/>
      <c r="TH32" s="99"/>
      <c r="TI32" s="99"/>
      <c r="TJ32" s="99"/>
      <c r="TK32" s="99"/>
      <c r="TL32" s="99"/>
      <c r="TM32" s="99"/>
      <c r="TN32" s="99"/>
      <c r="TO32" s="99"/>
      <c r="TP32" s="99"/>
      <c r="TQ32" s="99"/>
      <c r="TR32" s="99"/>
      <c r="TS32" s="99"/>
      <c r="TT32" s="99"/>
      <c r="TU32" s="99"/>
      <c r="TV32" s="99"/>
      <c r="TW32" s="99"/>
      <c r="TX32" s="99"/>
      <c r="TY32" s="99"/>
      <c r="TZ32" s="99"/>
      <c r="UA32" s="99"/>
      <c r="UB32" s="99"/>
      <c r="UC32" s="99"/>
      <c r="UD32" s="99"/>
      <c r="UE32" s="99"/>
      <c r="UF32" s="99"/>
      <c r="UG32" s="99"/>
      <c r="UH32" s="99"/>
      <c r="UI32" s="99"/>
      <c r="UJ32" s="99"/>
      <c r="UK32" s="99"/>
      <c r="UL32" s="99"/>
      <c r="UM32" s="99"/>
      <c r="UN32" s="99"/>
      <c r="UO32" s="99"/>
      <c r="UP32" s="99"/>
      <c r="UQ32" s="99"/>
      <c r="UR32" s="99"/>
      <c r="US32" s="99"/>
      <c r="UT32" s="99"/>
      <c r="UU32" s="99"/>
      <c r="UV32" s="99"/>
      <c r="UW32" s="99"/>
      <c r="UX32" s="99"/>
      <c r="UY32" s="99"/>
      <c r="UZ32" s="99"/>
      <c r="VA32" s="99"/>
      <c r="VB32" s="99"/>
      <c r="VC32" s="99"/>
      <c r="VD32" s="99"/>
      <c r="VE32" s="99"/>
      <c r="VF32" s="99"/>
      <c r="VG32" s="99"/>
      <c r="VH32" s="99"/>
      <c r="VI32" s="99"/>
      <c r="VJ32" s="99"/>
      <c r="VK32" s="99"/>
      <c r="VL32" s="99"/>
      <c r="VM32" s="99"/>
      <c r="VN32" s="99"/>
      <c r="VO32" s="99"/>
      <c r="VP32" s="99"/>
      <c r="VQ32" s="99"/>
      <c r="VR32" s="99"/>
      <c r="VS32" s="99"/>
      <c r="VT32" s="99"/>
      <c r="VU32" s="99"/>
      <c r="VV32" s="99"/>
      <c r="VW32" s="99"/>
      <c r="VX32" s="99"/>
      <c r="VY32" s="99"/>
      <c r="VZ32" s="99"/>
      <c r="WA32" s="99"/>
      <c r="WB32" s="99"/>
      <c r="WC32" s="99"/>
      <c r="WD32" s="99"/>
      <c r="WE32" s="99"/>
      <c r="WF32" s="99"/>
      <c r="WG32" s="99"/>
      <c r="WH32" s="99"/>
      <c r="WI32" s="99"/>
      <c r="WJ32" s="99"/>
      <c r="WK32" s="99"/>
      <c r="WL32" s="99"/>
      <c r="WM32" s="99"/>
      <c r="WN32" s="99"/>
      <c r="WO32" s="99"/>
      <c r="WP32" s="99"/>
      <c r="WQ32" s="99"/>
      <c r="WR32" s="99"/>
      <c r="WS32" s="99"/>
      <c r="WT32" s="99"/>
      <c r="WU32" s="99"/>
      <c r="WV32" s="99"/>
      <c r="WW32" s="99"/>
      <c r="WX32" s="99"/>
      <c r="WY32" s="99"/>
      <c r="WZ32" s="99"/>
      <c r="XA32" s="99"/>
      <c r="XB32" s="99"/>
      <c r="XC32" s="99"/>
      <c r="XD32" s="99"/>
      <c r="XE32" s="99"/>
      <c r="XF32" s="99"/>
      <c r="XG32" s="99"/>
      <c r="XH32" s="99"/>
      <c r="XI32" s="99"/>
      <c r="XJ32" s="99"/>
      <c r="XK32" s="99"/>
      <c r="XL32" s="99"/>
      <c r="XM32" s="99"/>
      <c r="XN32" s="99"/>
      <c r="XO32" s="99"/>
      <c r="XP32" s="99"/>
      <c r="XQ32" s="99"/>
      <c r="XR32" s="99"/>
      <c r="XS32" s="99"/>
      <c r="XT32" s="99"/>
      <c r="XU32" s="99"/>
      <c r="XV32" s="99"/>
      <c r="XW32" s="99"/>
      <c r="XX32" s="99"/>
      <c r="XY32" s="99"/>
      <c r="XZ32" s="99"/>
      <c r="YA32" s="99"/>
      <c r="YB32" s="99"/>
      <c r="YC32" s="99"/>
      <c r="YD32" s="99"/>
      <c r="YE32" s="99"/>
      <c r="YF32" s="99"/>
      <c r="YG32" s="99"/>
      <c r="YH32" s="99"/>
      <c r="YI32" s="99"/>
      <c r="YJ32" s="99"/>
      <c r="YK32" s="99"/>
      <c r="YL32" s="99"/>
      <c r="YM32" s="99"/>
      <c r="YN32" s="99"/>
      <c r="YO32" s="99"/>
      <c r="YP32" s="99"/>
      <c r="YQ32" s="99"/>
      <c r="YR32" s="99"/>
      <c r="YS32" s="99"/>
      <c r="YT32" s="99"/>
      <c r="YU32" s="99"/>
      <c r="YV32" s="99"/>
      <c r="YW32" s="99"/>
      <c r="YX32" s="99"/>
      <c r="YY32" s="99"/>
      <c r="YZ32" s="99"/>
      <c r="ZA32" s="99"/>
      <c r="ZB32" s="99"/>
      <c r="ZC32" s="99"/>
      <c r="ZD32" s="99"/>
      <c r="ZE32" s="99"/>
      <c r="ZF32" s="99"/>
      <c r="ZG32" s="99"/>
      <c r="ZH32" s="99"/>
      <c r="ZI32" s="99"/>
      <c r="ZJ32" s="99"/>
      <c r="ZK32" s="99"/>
      <c r="ZL32" s="99"/>
      <c r="ZM32" s="99"/>
      <c r="ZN32" s="99"/>
      <c r="ZO32" s="99"/>
      <c r="ZP32" s="99"/>
      <c r="ZQ32" s="99"/>
      <c r="ZR32" s="99"/>
      <c r="ZS32" s="99"/>
      <c r="ZT32" s="99"/>
      <c r="ZU32" s="99"/>
      <c r="ZV32" s="99"/>
      <c r="ZW32" s="99"/>
      <c r="ZX32" s="99"/>
      <c r="ZY32" s="99"/>
      <c r="ZZ32" s="99"/>
      <c r="AAA32" s="99"/>
      <c r="AAB32" s="99"/>
      <c r="AAC32" s="99"/>
      <c r="AAD32" s="99"/>
      <c r="AAE32" s="99"/>
      <c r="AAF32" s="99"/>
      <c r="AAG32" s="99"/>
      <c r="AAH32" s="99"/>
      <c r="AAI32" s="99"/>
      <c r="AAJ32" s="99"/>
      <c r="AAK32" s="99"/>
      <c r="AAL32" s="99"/>
      <c r="AAM32" s="99"/>
      <c r="AAN32" s="99"/>
      <c r="AAO32" s="99"/>
      <c r="AAP32" s="99"/>
      <c r="AAQ32" s="99"/>
      <c r="AAR32" s="99"/>
      <c r="AAS32" s="99"/>
      <c r="AAT32" s="99"/>
      <c r="AAU32" s="99"/>
      <c r="AAV32" s="99"/>
      <c r="AAW32" s="99"/>
      <c r="AAX32" s="99"/>
      <c r="AAY32" s="99"/>
      <c r="AAZ32" s="99"/>
      <c r="ABA32" s="99"/>
      <c r="ABB32" s="99"/>
      <c r="ABC32" s="99"/>
      <c r="ABD32" s="99"/>
      <c r="ABE32" s="99"/>
      <c r="ABF32" s="99"/>
      <c r="ABG32" s="99"/>
      <c r="ABH32" s="99"/>
      <c r="ABI32" s="99"/>
      <c r="ABJ32" s="99"/>
      <c r="ABK32" s="99"/>
      <c r="ABL32" s="99"/>
      <c r="ABM32" s="99"/>
      <c r="ABN32" s="99"/>
      <c r="ABO32" s="99"/>
      <c r="ABP32" s="99"/>
      <c r="ABQ32" s="99"/>
      <c r="ABR32" s="99"/>
      <c r="ABS32" s="99"/>
      <c r="ABT32" s="99"/>
      <c r="ABU32" s="99"/>
      <c r="ABV32" s="99"/>
      <c r="ABW32" s="99"/>
      <c r="ABX32" s="99"/>
      <c r="ABY32" s="99"/>
      <c r="ABZ32" s="99"/>
      <c r="ACA32" s="99"/>
      <c r="ACB32" s="99"/>
      <c r="ACC32" s="99"/>
      <c r="ACD32" s="99"/>
      <c r="ACE32" s="99"/>
      <c r="ACF32" s="99"/>
      <c r="ACG32" s="99"/>
      <c r="ACH32" s="99"/>
      <c r="ACI32" s="99"/>
      <c r="ACJ32" s="99"/>
      <c r="ACK32" s="99"/>
      <c r="ACL32" s="99"/>
      <c r="ACM32" s="99"/>
      <c r="ACN32" s="99"/>
      <c r="ACO32" s="99"/>
      <c r="ACP32" s="99"/>
      <c r="ACQ32" s="99"/>
      <c r="ACR32" s="99"/>
      <c r="ACS32" s="99"/>
      <c r="ACT32" s="99"/>
      <c r="ACU32" s="99"/>
      <c r="ACV32" s="99"/>
      <c r="ACW32" s="99"/>
      <c r="ACX32" s="99"/>
      <c r="ACY32" s="99"/>
      <c r="ACZ32" s="99"/>
      <c r="ADA32" s="99"/>
      <c r="ADB32" s="99"/>
      <c r="ADC32" s="99"/>
      <c r="ADD32" s="99"/>
      <c r="ADE32" s="99"/>
      <c r="ADF32" s="99"/>
      <c r="ADG32" s="99"/>
      <c r="ADH32" s="99"/>
      <c r="ADI32" s="99"/>
      <c r="ADJ32" s="99"/>
      <c r="ADK32" s="99"/>
      <c r="ADL32" s="99"/>
      <c r="ADM32" s="99"/>
      <c r="ADN32" s="99"/>
      <c r="ADO32" s="99"/>
      <c r="ADP32" s="99"/>
      <c r="ADQ32" s="99"/>
      <c r="ADR32" s="99"/>
      <c r="ADS32" s="99"/>
      <c r="ADT32" s="99"/>
      <c r="ADU32" s="99"/>
      <c r="ADV32" s="99"/>
      <c r="ADW32" s="99"/>
      <c r="ADX32" s="99"/>
      <c r="ADY32" s="99"/>
      <c r="ADZ32" s="99"/>
      <c r="AEA32" s="99"/>
      <c r="AEB32" s="99"/>
      <c r="AEC32" s="99"/>
      <c r="AED32" s="99"/>
      <c r="AEE32" s="99"/>
      <c r="AEF32" s="99"/>
      <c r="AEG32" s="99"/>
      <c r="AEH32" s="99"/>
      <c r="AEI32" s="99"/>
      <c r="AEJ32" s="99"/>
      <c r="AEK32" s="99"/>
      <c r="AEL32" s="99"/>
      <c r="AEM32" s="99"/>
      <c r="AEN32" s="99"/>
      <c r="AEO32" s="99"/>
      <c r="AEP32" s="99"/>
      <c r="AEQ32" s="99"/>
      <c r="AER32" s="99"/>
      <c r="AES32" s="99"/>
      <c r="AET32" s="99"/>
      <c r="AEU32" s="99"/>
      <c r="AEV32" s="99"/>
      <c r="AEW32" s="99"/>
      <c r="AEX32" s="99"/>
      <c r="AEY32" s="99"/>
      <c r="AEZ32" s="99"/>
      <c r="AFA32" s="99"/>
      <c r="AFB32" s="99"/>
      <c r="AFC32" s="99"/>
      <c r="AFD32" s="99"/>
      <c r="AFE32" s="99"/>
      <c r="AFF32" s="99"/>
      <c r="AFG32" s="99"/>
      <c r="AFH32" s="99"/>
      <c r="AFI32" s="99"/>
      <c r="AFJ32" s="99"/>
      <c r="AFK32" s="99"/>
      <c r="AFL32" s="99"/>
      <c r="AFM32" s="99"/>
      <c r="AFN32" s="99"/>
      <c r="AFO32" s="99"/>
      <c r="AFP32" s="99"/>
      <c r="AFQ32" s="99"/>
      <c r="AFR32" s="99"/>
      <c r="AFS32" s="99"/>
      <c r="AFT32" s="99"/>
      <c r="AFU32" s="99"/>
      <c r="AFV32" s="99"/>
      <c r="AFW32" s="99"/>
      <c r="AFX32" s="99"/>
      <c r="AFY32" s="99"/>
      <c r="AFZ32" s="99"/>
      <c r="AGA32" s="99"/>
      <c r="AGB32" s="99"/>
      <c r="AGC32" s="99"/>
      <c r="AGD32" s="99"/>
      <c r="AGE32" s="99"/>
      <c r="AGF32" s="99"/>
      <c r="AGG32" s="99"/>
      <c r="AGH32" s="99"/>
      <c r="AGI32" s="99"/>
      <c r="AGJ32" s="99"/>
      <c r="AGK32" s="99"/>
      <c r="AGL32" s="99"/>
      <c r="AGM32" s="99"/>
      <c r="AGN32" s="99"/>
      <c r="AGO32" s="99"/>
      <c r="AGP32" s="99"/>
      <c r="AGQ32" s="99"/>
      <c r="AGR32" s="99"/>
      <c r="AGS32" s="99"/>
      <c r="AGT32" s="99"/>
      <c r="AGU32" s="99"/>
      <c r="AGV32" s="99"/>
      <c r="AGW32" s="99"/>
      <c r="AGX32" s="99"/>
      <c r="AGY32" s="99"/>
      <c r="AGZ32" s="99"/>
      <c r="AHA32" s="99"/>
      <c r="AHB32" s="99"/>
      <c r="AHC32" s="99"/>
      <c r="AHD32" s="99"/>
      <c r="AHE32" s="99"/>
      <c r="AHF32" s="99"/>
      <c r="AHG32" s="99"/>
      <c r="AHH32" s="99"/>
      <c r="AHI32" s="99"/>
      <c r="AHJ32" s="99"/>
      <c r="AHK32" s="99"/>
      <c r="AHL32" s="99"/>
      <c r="AHM32" s="99"/>
      <c r="AHN32" s="99"/>
      <c r="AHO32" s="99"/>
      <c r="AHP32" s="99"/>
      <c r="AHQ32" s="99"/>
      <c r="AHR32" s="99"/>
      <c r="AHS32" s="99"/>
      <c r="AHT32" s="99"/>
      <c r="AHU32" s="99"/>
      <c r="AHV32" s="99"/>
      <c r="AHW32" s="99"/>
      <c r="AHX32" s="99"/>
      <c r="AHY32" s="99"/>
      <c r="AHZ32" s="99"/>
      <c r="AIA32" s="99"/>
      <c r="AIB32" s="99"/>
      <c r="AIC32" s="99"/>
      <c r="AID32" s="99"/>
      <c r="AIE32" s="99"/>
      <c r="AIF32" s="99"/>
      <c r="AIG32" s="99"/>
      <c r="AIH32" s="99"/>
      <c r="AII32" s="99"/>
      <c r="AIJ32" s="99"/>
      <c r="AIK32" s="99"/>
      <c r="AIL32" s="99"/>
      <c r="AIM32" s="99"/>
      <c r="AIN32" s="99"/>
      <c r="AIO32" s="99"/>
      <c r="AIP32" s="99"/>
      <c r="AIQ32" s="99"/>
      <c r="AIR32" s="99"/>
      <c r="AIS32" s="99"/>
      <c r="AIT32" s="99"/>
      <c r="AIU32" s="99"/>
      <c r="AIV32" s="99"/>
      <c r="AIW32" s="99"/>
      <c r="AIX32" s="99"/>
      <c r="AIY32" s="99"/>
      <c r="AIZ32" s="99"/>
      <c r="AJA32" s="99"/>
      <c r="AJB32" s="99"/>
      <c r="AJC32" s="99"/>
      <c r="AJD32" s="99"/>
      <c r="AJE32" s="99"/>
      <c r="AJF32" s="99"/>
      <c r="AJG32" s="99"/>
      <c r="AJH32" s="99"/>
      <c r="AJI32" s="99"/>
      <c r="AJJ32" s="99"/>
      <c r="AJK32" s="99"/>
      <c r="AJL32" s="99"/>
      <c r="AJM32" s="99"/>
      <c r="AJN32" s="99"/>
      <c r="AJO32" s="99"/>
      <c r="AJP32" s="99"/>
      <c r="AJQ32" s="99"/>
      <c r="AJR32" s="99"/>
      <c r="AJS32" s="99"/>
      <c r="AJT32" s="99"/>
      <c r="AJU32" s="99"/>
      <c r="AJV32" s="99"/>
      <c r="AJW32" s="99"/>
      <c r="AJX32" s="99"/>
      <c r="AJY32" s="99"/>
      <c r="AJZ32" s="99"/>
      <c r="AKA32" s="99"/>
      <c r="AKB32" s="99"/>
      <c r="AKC32" s="99"/>
      <c r="AKD32" s="99"/>
      <c r="AKE32" s="99"/>
      <c r="AKF32" s="99"/>
      <c r="AKG32" s="99"/>
      <c r="AKH32" s="99"/>
      <c r="AKI32" s="99"/>
      <c r="AKJ32" s="99"/>
      <c r="AKK32" s="99"/>
      <c r="AKL32" s="99"/>
      <c r="AKM32" s="99"/>
      <c r="AKN32" s="99"/>
      <c r="AKO32" s="99"/>
      <c r="AKP32" s="99"/>
      <c r="AKQ32" s="99"/>
      <c r="AKR32" s="99"/>
      <c r="AKS32" s="99"/>
      <c r="AKT32" s="99"/>
      <c r="AKU32" s="99"/>
      <c r="AKV32" s="99"/>
      <c r="AKW32" s="99"/>
      <c r="AKX32" s="99"/>
      <c r="AKY32" s="99"/>
      <c r="AKZ32" s="99"/>
      <c r="ALA32" s="99"/>
      <c r="ALB32" s="99"/>
      <c r="ALC32" s="99"/>
      <c r="ALD32" s="99"/>
      <c r="ALE32" s="99"/>
      <c r="ALF32" s="99"/>
      <c r="ALG32" s="99"/>
      <c r="ALH32" s="99"/>
      <c r="ALI32" s="99"/>
      <c r="ALJ32" s="99"/>
      <c r="ALK32" s="99"/>
      <c r="ALL32" s="99"/>
      <c r="ALM32" s="99"/>
      <c r="ALN32" s="99"/>
      <c r="ALO32" s="99"/>
      <c r="ALP32" s="99"/>
      <c r="ALQ32" s="99"/>
      <c r="ALR32" s="99"/>
      <c r="ALS32" s="99"/>
      <c r="ALT32" s="99"/>
      <c r="ALU32" s="99"/>
      <c r="ALV32" s="99"/>
      <c r="ALW32" s="99"/>
      <c r="ALX32" s="99"/>
      <c r="ALY32" s="99"/>
      <c r="ALZ32" s="99"/>
      <c r="AMA32" s="99"/>
      <c r="AMB32" s="99"/>
      <c r="AMC32" s="99"/>
      <c r="AMD32" s="99"/>
      <c r="AME32" s="99"/>
      <c r="AMF32" s="99"/>
      <c r="AMG32" s="99"/>
      <c r="AMH32" s="99"/>
      <c r="AMI32" s="99"/>
    </row>
    <row r="33" spans="1:6" customFormat="1">
      <c r="A33" s="48"/>
      <c r="B33" s="49"/>
      <c r="C33" s="22"/>
      <c r="D33" s="16"/>
      <c r="E33" s="17"/>
      <c r="F33" s="18"/>
    </row>
    <row r="34" spans="1:6" customFormat="1" ht="26.25" customHeight="1" thickBot="1">
      <c r="A34" s="50"/>
      <c r="B34" s="91" t="s">
        <v>39</v>
      </c>
      <c r="C34" s="135">
        <f>SUM(F28:F32)</f>
        <v>0</v>
      </c>
      <c r="D34" s="136"/>
      <c r="E34" s="136"/>
      <c r="F34" s="137"/>
    </row>
    <row r="35" spans="1:6" customFormat="1" ht="19.5" customHeight="1" thickTop="1">
      <c r="A35" s="20"/>
      <c r="B35" s="21"/>
      <c r="C35" s="22"/>
      <c r="D35" s="16"/>
      <c r="E35" s="17"/>
      <c r="F35" s="18"/>
    </row>
    <row r="36" spans="1:6" customFormat="1" ht="23.25" customHeight="1">
      <c r="A36" s="66" t="s">
        <v>17</v>
      </c>
      <c r="B36" s="67" t="s">
        <v>40</v>
      </c>
      <c r="C36" s="78"/>
      <c r="D36" s="63"/>
      <c r="E36" s="64"/>
      <c r="F36" s="65"/>
    </row>
    <row r="37" spans="1:6" customFormat="1" ht="38.1" customHeight="1">
      <c r="A37" s="81" t="s">
        <v>41</v>
      </c>
      <c r="B37" s="83" t="s">
        <v>122</v>
      </c>
      <c r="C37" s="23" t="s">
        <v>38</v>
      </c>
      <c r="D37" s="23">
        <v>7284</v>
      </c>
      <c r="E37" s="82"/>
      <c r="F37" s="95">
        <f t="shared" ref="F37:F38" si="2">D37*E37</f>
        <v>0</v>
      </c>
    </row>
    <row r="38" spans="1:6" customFormat="1" ht="38.1" customHeight="1">
      <c r="A38" s="81" t="s">
        <v>42</v>
      </c>
      <c r="B38" s="83" t="s">
        <v>121</v>
      </c>
      <c r="C38" s="23" t="s">
        <v>30</v>
      </c>
      <c r="D38" s="23">
        <f>ROUNDUP(0.2*7284,0)</f>
        <v>1457</v>
      </c>
      <c r="E38" s="82"/>
      <c r="F38" s="95">
        <f t="shared" si="2"/>
        <v>0</v>
      </c>
    </row>
    <row r="39" spans="1:6" customFormat="1" ht="38.1" customHeight="1">
      <c r="A39" s="81" t="s">
        <v>43</v>
      </c>
      <c r="B39" s="83" t="s">
        <v>80</v>
      </c>
      <c r="C39" s="23" t="s">
        <v>38</v>
      </c>
      <c r="D39" s="23">
        <v>6000</v>
      </c>
      <c r="E39" s="82"/>
      <c r="F39" s="95">
        <f>D39*E39</f>
        <v>0</v>
      </c>
    </row>
    <row r="40" spans="1:6" s="94" customFormat="1" ht="38.1" customHeight="1">
      <c r="A40" s="81" t="s">
        <v>44</v>
      </c>
      <c r="B40" s="83" t="s">
        <v>123</v>
      </c>
      <c r="C40" s="23" t="s">
        <v>38</v>
      </c>
      <c r="D40" s="23">
        <v>6000</v>
      </c>
      <c r="E40" s="82"/>
      <c r="F40" s="95">
        <f>D40*E40</f>
        <v>0</v>
      </c>
    </row>
    <row r="41" spans="1:6" s="94" customFormat="1" ht="38.1" customHeight="1">
      <c r="A41" s="81" t="s">
        <v>45</v>
      </c>
      <c r="B41" s="83" t="s">
        <v>81</v>
      </c>
      <c r="C41" s="23" t="s">
        <v>30</v>
      </c>
      <c r="D41" s="23">
        <v>260</v>
      </c>
      <c r="E41" s="82"/>
      <c r="F41" s="95">
        <f t="shared" ref="F41:F46" si="3">D41*E41</f>
        <v>0</v>
      </c>
    </row>
    <row r="42" spans="1:6" s="94" customFormat="1" ht="38.1" customHeight="1">
      <c r="A42" s="81" t="s">
        <v>46</v>
      </c>
      <c r="B42" s="83" t="s">
        <v>88</v>
      </c>
      <c r="C42" s="23" t="s">
        <v>30</v>
      </c>
      <c r="D42" s="23">
        <v>260</v>
      </c>
      <c r="E42" s="82"/>
      <c r="F42" s="95">
        <f t="shared" si="3"/>
        <v>0</v>
      </c>
    </row>
    <row r="43" spans="1:6" s="94" customFormat="1" ht="38.1" customHeight="1">
      <c r="A43" s="81" t="s">
        <v>47</v>
      </c>
      <c r="B43" s="83" t="s">
        <v>98</v>
      </c>
      <c r="C43" s="23" t="s">
        <v>38</v>
      </c>
      <c r="D43" s="23">
        <v>5145</v>
      </c>
      <c r="E43" s="82"/>
      <c r="F43" s="95">
        <f t="shared" si="3"/>
        <v>0</v>
      </c>
    </row>
    <row r="44" spans="1:6" customFormat="1" ht="38.1" customHeight="1">
      <c r="A44" s="81" t="s">
        <v>48</v>
      </c>
      <c r="B44" s="83" t="s">
        <v>109</v>
      </c>
      <c r="C44" s="23" t="s">
        <v>62</v>
      </c>
      <c r="D44" s="23">
        <v>1</v>
      </c>
      <c r="E44" s="82"/>
      <c r="F44" s="95">
        <f t="shared" si="3"/>
        <v>0</v>
      </c>
    </row>
    <row r="45" spans="1:6" s="94" customFormat="1" ht="38.1" customHeight="1">
      <c r="A45" s="76" t="s">
        <v>49</v>
      </c>
      <c r="B45" s="90" t="s">
        <v>115</v>
      </c>
      <c r="C45" s="23" t="s">
        <v>64</v>
      </c>
      <c r="D45" s="23">
        <v>2</v>
      </c>
      <c r="E45" s="82"/>
      <c r="F45" s="95">
        <f t="shared" ref="F45" si="4">D45*E45</f>
        <v>0</v>
      </c>
    </row>
    <row r="46" spans="1:6" s="94" customFormat="1" ht="38.1" customHeight="1">
      <c r="A46" s="76" t="s">
        <v>61</v>
      </c>
      <c r="B46" s="90" t="s">
        <v>112</v>
      </c>
      <c r="C46" s="23" t="s">
        <v>64</v>
      </c>
      <c r="D46" s="23">
        <v>1</v>
      </c>
      <c r="E46" s="82"/>
      <c r="F46" s="95">
        <f t="shared" si="3"/>
        <v>0</v>
      </c>
    </row>
    <row r="47" spans="1:6" s="94" customFormat="1" ht="68.400000000000006">
      <c r="A47" s="81" t="s">
        <v>70</v>
      </c>
      <c r="B47" s="83" t="s">
        <v>111</v>
      </c>
      <c r="C47" s="23" t="s">
        <v>13</v>
      </c>
      <c r="D47" s="23">
        <f>92*2</f>
        <v>184</v>
      </c>
      <c r="E47" s="82"/>
      <c r="F47" s="95">
        <f t="shared" ref="F47:F54" si="5">D47*E47</f>
        <v>0</v>
      </c>
    </row>
    <row r="48" spans="1:6" s="94" customFormat="1" ht="19.2" customHeight="1">
      <c r="A48" s="81" t="s">
        <v>71</v>
      </c>
      <c r="B48" s="83" t="s">
        <v>75</v>
      </c>
      <c r="C48" s="23" t="s">
        <v>13</v>
      </c>
      <c r="D48" s="23">
        <f>2*54+80</f>
        <v>188</v>
      </c>
      <c r="E48" s="82"/>
      <c r="F48" s="95">
        <f t="shared" si="5"/>
        <v>0</v>
      </c>
    </row>
    <row r="49" spans="1:6" s="94" customFormat="1" ht="19.5" customHeight="1">
      <c r="A49" s="81" t="s">
        <v>72</v>
      </c>
      <c r="B49" s="83" t="s">
        <v>90</v>
      </c>
      <c r="C49" s="23" t="s">
        <v>14</v>
      </c>
      <c r="D49" s="23">
        <v>10</v>
      </c>
      <c r="E49" s="82"/>
      <c r="F49" s="95">
        <f t="shared" si="5"/>
        <v>0</v>
      </c>
    </row>
    <row r="50" spans="1:6" s="94" customFormat="1" ht="38.1" customHeight="1">
      <c r="A50" s="81" t="s">
        <v>73</v>
      </c>
      <c r="B50" s="83" t="s">
        <v>76</v>
      </c>
      <c r="C50" s="23" t="s">
        <v>14</v>
      </c>
      <c r="D50" s="23">
        <v>2</v>
      </c>
      <c r="E50" s="82"/>
      <c r="F50" s="95">
        <f t="shared" si="5"/>
        <v>0</v>
      </c>
    </row>
    <row r="51" spans="1:6" s="94" customFormat="1" ht="38.1" customHeight="1">
      <c r="A51" s="81" t="s">
        <v>96</v>
      </c>
      <c r="B51" s="83" t="s">
        <v>116</v>
      </c>
      <c r="C51" s="23" t="s">
        <v>64</v>
      </c>
      <c r="D51" s="23">
        <v>1</v>
      </c>
      <c r="E51" s="82"/>
      <c r="F51" s="95">
        <f t="shared" si="5"/>
        <v>0</v>
      </c>
    </row>
    <row r="52" spans="1:6" s="94" customFormat="1" ht="21.9" customHeight="1">
      <c r="A52" s="81" t="s">
        <v>107</v>
      </c>
      <c r="B52" s="83" t="s">
        <v>50</v>
      </c>
      <c r="C52" s="23" t="s">
        <v>51</v>
      </c>
      <c r="D52" s="23">
        <v>1</v>
      </c>
      <c r="E52" s="82"/>
      <c r="F52" s="95">
        <f t="shared" si="5"/>
        <v>0</v>
      </c>
    </row>
    <row r="53" spans="1:6" s="94" customFormat="1" ht="21.9" customHeight="1">
      <c r="A53" s="81" t="s">
        <v>117</v>
      </c>
      <c r="B53" s="83" t="s">
        <v>66</v>
      </c>
      <c r="C53" s="23" t="s">
        <v>62</v>
      </c>
      <c r="D53" s="23">
        <v>1</v>
      </c>
      <c r="E53" s="82"/>
      <c r="F53" s="95">
        <f t="shared" si="5"/>
        <v>0</v>
      </c>
    </row>
    <row r="54" spans="1:6" s="94" customFormat="1" ht="22.8">
      <c r="A54" s="81" t="s">
        <v>118</v>
      </c>
      <c r="B54" s="83" t="s">
        <v>83</v>
      </c>
      <c r="C54" s="23" t="s">
        <v>30</v>
      </c>
      <c r="D54" s="23">
        <v>110</v>
      </c>
      <c r="E54" s="82"/>
      <c r="F54" s="95">
        <f t="shared" si="5"/>
        <v>0</v>
      </c>
    </row>
    <row r="55" spans="1:6" customFormat="1" ht="26.25" customHeight="1">
      <c r="A55" s="81"/>
      <c r="B55" s="49"/>
      <c r="C55" s="22"/>
      <c r="D55" s="16"/>
      <c r="E55" s="17"/>
      <c r="F55" s="93"/>
    </row>
    <row r="56" spans="1:6" customFormat="1" ht="23.25" customHeight="1" thickBot="1">
      <c r="A56" s="50"/>
      <c r="B56" s="77" t="s">
        <v>52</v>
      </c>
      <c r="C56" s="135">
        <f>SUM(F40:F54)</f>
        <v>0</v>
      </c>
      <c r="D56" s="136"/>
      <c r="E56" s="136"/>
      <c r="F56" s="137"/>
    </row>
    <row r="57" spans="1:6" s="94" customFormat="1" ht="38.1" customHeight="1" thickTop="1">
      <c r="A57" s="66" t="s">
        <v>18</v>
      </c>
      <c r="B57" s="67" t="s">
        <v>55</v>
      </c>
      <c r="C57" s="78"/>
      <c r="D57" s="63"/>
      <c r="E57" s="64"/>
      <c r="F57" s="65"/>
    </row>
    <row r="58" spans="1:6" s="94" customFormat="1" ht="38.1" customHeight="1">
      <c r="A58" s="101" t="s">
        <v>19</v>
      </c>
      <c r="B58" s="83" t="s">
        <v>95</v>
      </c>
      <c r="C58" s="23" t="s">
        <v>38</v>
      </c>
      <c r="D58" s="23">
        <v>1520</v>
      </c>
      <c r="E58" s="82"/>
      <c r="F58" s="95">
        <f>D58*E58</f>
        <v>0</v>
      </c>
    </row>
    <row r="59" spans="1:6" s="94" customFormat="1" ht="38.1" customHeight="1">
      <c r="A59" s="101" t="s">
        <v>53</v>
      </c>
      <c r="B59" s="83" t="s">
        <v>82</v>
      </c>
      <c r="C59" s="23" t="s">
        <v>51</v>
      </c>
      <c r="D59" s="23">
        <v>1</v>
      </c>
      <c r="E59" s="82"/>
      <c r="F59" s="95">
        <f t="shared" ref="F59:F60" si="6">D59*E59</f>
        <v>0</v>
      </c>
    </row>
    <row r="60" spans="1:6" customFormat="1" ht="26.25" customHeight="1">
      <c r="A60" s="101" t="s">
        <v>54</v>
      </c>
      <c r="B60" s="83" t="s">
        <v>91</v>
      </c>
      <c r="C60" s="23" t="s">
        <v>38</v>
      </c>
      <c r="D60" s="23">
        <v>7500</v>
      </c>
      <c r="E60" s="82"/>
      <c r="F60" s="95">
        <f t="shared" si="6"/>
        <v>0</v>
      </c>
    </row>
    <row r="61" spans="1:6" customFormat="1" ht="15.75" customHeight="1" thickBot="1">
      <c r="A61" s="50"/>
      <c r="B61" s="77" t="s">
        <v>108</v>
      </c>
      <c r="C61" s="135">
        <f>SUM(F58:F60)</f>
        <v>0</v>
      </c>
      <c r="D61" s="136"/>
      <c r="E61" s="136"/>
      <c r="F61" s="137"/>
    </row>
    <row r="62" spans="1:6" customFormat="1" ht="21.75" customHeight="1" thickTop="1">
      <c r="A62" s="1"/>
      <c r="B62" s="24" t="s">
        <v>6</v>
      </c>
      <c r="C62" s="25"/>
      <c r="D62" s="26"/>
      <c r="E62" s="141">
        <f>C61+C56+C34+C25+C18</f>
        <v>0</v>
      </c>
      <c r="F62" s="142"/>
    </row>
    <row r="63" spans="1:6" customFormat="1" ht="21.75" customHeight="1">
      <c r="A63" s="7"/>
      <c r="B63" s="27" t="s">
        <v>7</v>
      </c>
      <c r="C63" s="28"/>
      <c r="D63" s="29"/>
      <c r="E63" s="143">
        <f>E64-E62</f>
        <v>0</v>
      </c>
      <c r="F63" s="144"/>
    </row>
    <row r="64" spans="1:6" s="34" customFormat="1" ht="18" customHeight="1" thickBot="1">
      <c r="A64" s="30"/>
      <c r="B64" s="31" t="s">
        <v>8</v>
      </c>
      <c r="C64" s="32"/>
      <c r="D64" s="33"/>
      <c r="E64" s="138">
        <f>E62*1.1</f>
        <v>0</v>
      </c>
      <c r="F64" s="139"/>
    </row>
    <row r="65" spans="1:6" s="34" customFormat="1" ht="15" thickBot="1">
      <c r="A65" s="40"/>
      <c r="B65" s="40"/>
      <c r="C65" s="41"/>
      <c r="D65" s="41"/>
      <c r="E65" s="42"/>
      <c r="F65" s="105"/>
    </row>
    <row r="66" spans="1:6" s="34" customFormat="1">
      <c r="A66" s="140" t="s">
        <v>9</v>
      </c>
      <c r="B66" s="140"/>
      <c r="C66" s="140"/>
      <c r="D66" s="140"/>
      <c r="E66" s="140"/>
      <c r="F66" s="140"/>
    </row>
    <row r="67" spans="1:6" s="34" customFormat="1">
      <c r="A67" s="140" t="s">
        <v>10</v>
      </c>
      <c r="B67" s="140"/>
      <c r="C67" s="140"/>
      <c r="D67" s="140"/>
      <c r="E67" s="140"/>
      <c r="F67" s="140"/>
    </row>
    <row r="68" spans="1:6" s="34" customFormat="1" ht="22.8" customHeight="1">
      <c r="A68" s="140" t="s">
        <v>11</v>
      </c>
      <c r="B68" s="140"/>
      <c r="C68" s="140"/>
      <c r="D68" s="140"/>
      <c r="E68" s="140"/>
      <c r="F68" s="140"/>
    </row>
    <row r="69" spans="1:6" s="34" customFormat="1">
      <c r="A69" s="35"/>
      <c r="B69" s="36"/>
      <c r="C69" s="37"/>
      <c r="D69" s="37"/>
      <c r="E69" s="38"/>
      <c r="F69" s="38"/>
    </row>
    <row r="70" spans="1:6">
      <c r="A70" s="35" t="s">
        <v>68</v>
      </c>
      <c r="B70" s="35"/>
      <c r="C70" s="36"/>
      <c r="D70" s="35"/>
      <c r="E70" s="39"/>
      <c r="F70" s="39"/>
    </row>
  </sheetData>
  <mergeCells count="16">
    <mergeCell ref="A2:F2"/>
    <mergeCell ref="A3:F3"/>
    <mergeCell ref="A4:F4"/>
    <mergeCell ref="A5:F5"/>
    <mergeCell ref="A9:F9"/>
    <mergeCell ref="C18:F18"/>
    <mergeCell ref="E64:F64"/>
    <mergeCell ref="A66:F66"/>
    <mergeCell ref="A67:F67"/>
    <mergeCell ref="A68:F68"/>
    <mergeCell ref="C25:F25"/>
    <mergeCell ref="C34:F34"/>
    <mergeCell ref="C56:F56"/>
    <mergeCell ref="C61:F61"/>
    <mergeCell ref="E62:F62"/>
    <mergeCell ref="E63:F63"/>
  </mergeCells>
  <phoneticPr fontId="19" type="noConversion"/>
  <printOptions horizontalCentered="1"/>
  <pageMargins left="0.23622047244094491" right="0.23622047244094491" top="0.94488188976377963" bottom="0.74803149606299213" header="0.31496062992125984" footer="0.31496062992125984"/>
  <pageSetup paperSize="9" scale="69" firstPageNumber="0" fitToWidth="0" fitToHeight="0" orientation="portrait" r:id="rId1"/>
  <headerFooter>
    <oddFooter>&amp;LLot : TERRASSEMENT / GO
&amp;R&amp;"Arial,Normal"&amp;8Page &amp;P sur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590AC-BC89-4377-ADA6-34307362D887}">
  <sheetPr>
    <pageSetUpPr fitToPage="1"/>
  </sheetPr>
  <dimension ref="A1:M63"/>
  <sheetViews>
    <sheetView view="pageBreakPreview" zoomScale="115" zoomScaleNormal="100" zoomScaleSheetLayoutView="115" workbookViewId="0">
      <selection activeCell="A26" sqref="A26:B26"/>
    </sheetView>
  </sheetViews>
  <sheetFormatPr baseColWidth="10" defaultRowHeight="14.4"/>
  <cols>
    <col min="2" max="2" width="16.44140625" customWidth="1"/>
    <col min="3" max="3" width="6.109375" customWidth="1"/>
    <col min="4" max="4" width="4.109375" customWidth="1"/>
    <col min="5" max="5" width="5.44140625" customWidth="1"/>
    <col min="11" max="11" width="6.109375" customWidth="1"/>
    <col min="12" max="12" width="4.33203125" customWidth="1"/>
    <col min="13" max="13" width="7.5546875" customWidth="1"/>
  </cols>
  <sheetData>
    <row r="1" spans="1:12">
      <c r="A1" s="110"/>
      <c r="B1" s="111"/>
      <c r="C1" s="53"/>
    </row>
    <row r="2" spans="1:12">
      <c r="A2" s="110"/>
      <c r="B2" s="111"/>
      <c r="C2" s="53"/>
      <c r="D2" s="1"/>
      <c r="E2" s="68"/>
      <c r="F2" s="68"/>
      <c r="G2" s="68"/>
      <c r="H2" s="68"/>
      <c r="I2" s="68"/>
      <c r="J2" s="68"/>
      <c r="K2" s="68"/>
      <c r="L2" s="69"/>
    </row>
    <row r="3" spans="1:12" ht="15" customHeight="1">
      <c r="A3" s="110"/>
      <c r="B3" s="111"/>
      <c r="C3" s="53"/>
      <c r="D3" s="7"/>
      <c r="G3" s="70"/>
      <c r="H3" s="70"/>
      <c r="I3" s="70"/>
      <c r="L3" s="71"/>
    </row>
    <row r="4" spans="1:12" ht="15" customHeight="1">
      <c r="A4" s="110"/>
      <c r="B4" s="111"/>
      <c r="C4" s="53"/>
      <c r="D4" s="7"/>
      <c r="F4" s="70"/>
      <c r="G4" s="70"/>
      <c r="H4" s="70"/>
      <c r="I4" s="70"/>
      <c r="J4" s="70"/>
      <c r="L4" s="71"/>
    </row>
    <row r="5" spans="1:12" ht="15" customHeight="1">
      <c r="A5" s="110"/>
      <c r="B5" s="111"/>
      <c r="C5" s="53"/>
      <c r="D5" s="7"/>
      <c r="L5" s="71"/>
    </row>
    <row r="6" spans="1:12" ht="15" customHeight="1">
      <c r="A6" s="110"/>
      <c r="B6" s="111"/>
      <c r="C6" s="53"/>
      <c r="D6" s="7"/>
      <c r="L6" s="71"/>
    </row>
    <row r="7" spans="1:12" ht="15.75" customHeight="1">
      <c r="A7" s="113"/>
      <c r="B7" s="114"/>
      <c r="C7" s="54"/>
      <c r="D7" s="7"/>
      <c r="L7" s="71"/>
    </row>
    <row r="8" spans="1:12" ht="15" customHeight="1">
      <c r="A8" s="115"/>
      <c r="B8" s="112"/>
      <c r="C8" s="55"/>
      <c r="D8" s="7"/>
      <c r="F8" s="72"/>
      <c r="G8" s="72"/>
      <c r="I8" s="72"/>
      <c r="J8" s="72"/>
      <c r="L8" s="71"/>
    </row>
    <row r="9" spans="1:12">
      <c r="A9" s="115"/>
      <c r="B9" s="112"/>
      <c r="C9" s="55"/>
      <c r="D9" s="7"/>
      <c r="L9" s="71"/>
    </row>
    <row r="10" spans="1:12" ht="16.5" customHeight="1">
      <c r="A10" s="115"/>
      <c r="B10" s="112"/>
      <c r="C10" s="55"/>
      <c r="D10" s="7"/>
      <c r="L10" s="71"/>
    </row>
    <row r="11" spans="1:12" ht="15" customHeight="1">
      <c r="A11" s="116"/>
      <c r="B11" s="117"/>
      <c r="C11" s="56"/>
      <c r="D11" s="7"/>
      <c r="L11" s="71"/>
    </row>
    <row r="12" spans="1:12" ht="15" customHeight="1">
      <c r="A12" s="118"/>
      <c r="B12" s="118"/>
      <c r="C12" s="57"/>
      <c r="D12" s="7"/>
      <c r="L12" s="71"/>
    </row>
    <row r="13" spans="1:12" ht="12.75" customHeight="1">
      <c r="A13" s="119"/>
      <c r="B13" s="119"/>
      <c r="C13" s="58"/>
      <c r="D13" s="7"/>
      <c r="L13" s="71"/>
    </row>
    <row r="14" spans="1:12">
      <c r="A14" s="120"/>
      <c r="B14" s="120"/>
      <c r="C14" s="59"/>
      <c r="D14" s="7"/>
      <c r="L14" s="71"/>
    </row>
    <row r="15" spans="1:12" ht="15.75" customHeight="1">
      <c r="A15" s="114"/>
      <c r="B15" s="114"/>
      <c r="C15" s="54"/>
      <c r="D15" s="7"/>
      <c r="L15" s="71"/>
    </row>
    <row r="16" spans="1:12" ht="15" customHeight="1">
      <c r="A16" s="112"/>
      <c r="B16" s="112"/>
      <c r="C16" s="55"/>
      <c r="D16" s="7"/>
      <c r="L16" s="71"/>
    </row>
    <row r="17" spans="1:13" ht="15" customHeight="1">
      <c r="A17" s="112"/>
      <c r="B17" s="112"/>
      <c r="C17" s="55"/>
      <c r="D17" s="7"/>
      <c r="L17" s="71"/>
    </row>
    <row r="18" spans="1:13" ht="15" customHeight="1">
      <c r="A18" s="112"/>
      <c r="B18" s="112"/>
      <c r="C18" s="55"/>
      <c r="D18" s="7"/>
      <c r="L18" s="71"/>
    </row>
    <row r="19" spans="1:13" ht="15" customHeight="1">
      <c r="A19" s="123"/>
      <c r="B19" s="124"/>
      <c r="C19" s="60"/>
      <c r="D19" s="30"/>
      <c r="E19" s="73"/>
      <c r="F19" s="73"/>
      <c r="G19" s="73"/>
      <c r="H19" s="73"/>
      <c r="I19" s="73"/>
      <c r="J19" s="73"/>
      <c r="K19" s="73"/>
      <c r="L19" s="74"/>
    </row>
    <row r="20" spans="1:13" ht="15" customHeight="1">
      <c r="A20" s="118"/>
      <c r="B20" s="118"/>
      <c r="C20" s="57"/>
    </row>
    <row r="21" spans="1:13" ht="15" customHeight="1">
      <c r="A21" s="119"/>
      <c r="B21" s="119"/>
      <c r="C21" s="58"/>
    </row>
    <row r="22" spans="1:13" ht="15" customHeight="1">
      <c r="A22" s="119"/>
      <c r="B22" s="119"/>
      <c r="C22" s="58"/>
      <c r="D22" s="126" t="s">
        <v>103</v>
      </c>
      <c r="E22" s="126"/>
      <c r="F22" s="126"/>
      <c r="G22" s="126"/>
      <c r="H22" s="126"/>
      <c r="I22" s="126"/>
      <c r="J22" s="126"/>
      <c r="K22" s="126"/>
      <c r="L22" s="126"/>
    </row>
    <row r="23" spans="1:13" ht="15.75" customHeight="1">
      <c r="A23" s="114"/>
      <c r="B23" s="114"/>
      <c r="C23" s="54"/>
      <c r="D23" s="126"/>
      <c r="E23" s="126"/>
      <c r="F23" s="126"/>
      <c r="G23" s="126"/>
      <c r="H23" s="126"/>
      <c r="I23" s="126"/>
      <c r="J23" s="126"/>
      <c r="K23" s="126"/>
      <c r="L23" s="126"/>
    </row>
    <row r="24" spans="1:13" ht="15.75" customHeight="1">
      <c r="A24" s="114"/>
      <c r="B24" s="114"/>
      <c r="C24" s="54"/>
      <c r="F24" s="75"/>
      <c r="G24" s="75"/>
      <c r="H24" s="51"/>
      <c r="I24" s="75"/>
      <c r="J24" s="75"/>
    </row>
    <row r="25" spans="1:13" ht="15" customHeight="1">
      <c r="A25" s="112"/>
      <c r="B25" s="112"/>
      <c r="C25" s="55"/>
    </row>
    <row r="26" spans="1:13" ht="15" customHeight="1">
      <c r="A26" s="112"/>
      <c r="B26" s="112"/>
      <c r="C26" s="55"/>
    </row>
    <row r="27" spans="1:13" ht="15" customHeight="1">
      <c r="A27" s="112"/>
      <c r="B27" s="112"/>
      <c r="C27" s="55"/>
    </row>
    <row r="28" spans="1:13" ht="15" customHeight="1">
      <c r="A28" s="123"/>
      <c r="B28" s="124"/>
      <c r="C28" s="121" t="s">
        <v>58</v>
      </c>
      <c r="D28" s="122"/>
      <c r="E28" s="122"/>
      <c r="F28" s="122"/>
      <c r="G28" s="122"/>
      <c r="H28" s="122"/>
      <c r="I28" s="122"/>
      <c r="J28" s="122"/>
      <c r="K28" s="122"/>
      <c r="L28" s="122"/>
      <c r="M28" s="122"/>
    </row>
    <row r="29" spans="1:13" ht="15" customHeight="1">
      <c r="A29" s="112"/>
      <c r="B29" s="112"/>
      <c r="C29" s="121"/>
      <c r="D29" s="122"/>
      <c r="E29" s="122"/>
      <c r="F29" s="122"/>
      <c r="G29" s="122"/>
      <c r="H29" s="122"/>
      <c r="I29" s="122"/>
      <c r="J29" s="122"/>
      <c r="K29" s="122"/>
      <c r="L29" s="122"/>
      <c r="M29" s="122"/>
    </row>
    <row r="30" spans="1:13" ht="15" customHeight="1">
      <c r="A30" s="112"/>
      <c r="B30" s="112"/>
      <c r="C30" s="127" t="s">
        <v>59</v>
      </c>
      <c r="D30" s="128"/>
      <c r="E30" s="128"/>
      <c r="F30" s="128"/>
      <c r="G30" s="128"/>
      <c r="H30" s="128"/>
      <c r="I30" s="128"/>
      <c r="J30" s="128"/>
      <c r="K30" s="128"/>
      <c r="L30" s="128"/>
      <c r="M30" s="128"/>
    </row>
    <row r="31" spans="1:13" ht="15" customHeight="1">
      <c r="A31" s="112"/>
      <c r="B31" s="112"/>
      <c r="C31" s="127"/>
      <c r="D31" s="128"/>
      <c r="E31" s="128"/>
      <c r="F31" s="128"/>
      <c r="G31" s="128"/>
      <c r="H31" s="128"/>
      <c r="I31" s="128"/>
      <c r="J31" s="128"/>
      <c r="K31" s="128"/>
      <c r="L31" s="128"/>
      <c r="M31" s="128"/>
    </row>
    <row r="32" spans="1:13" ht="15" customHeight="1">
      <c r="A32" s="114"/>
      <c r="B32" s="114"/>
      <c r="C32" s="127"/>
      <c r="D32" s="128"/>
      <c r="E32" s="128"/>
      <c r="F32" s="128"/>
      <c r="G32" s="128"/>
      <c r="H32" s="128"/>
      <c r="I32" s="128"/>
      <c r="J32" s="128"/>
      <c r="K32" s="128"/>
      <c r="L32" s="128"/>
      <c r="M32" s="128"/>
    </row>
    <row r="33" spans="1:12" ht="15.75" customHeight="1">
      <c r="A33" s="112"/>
      <c r="B33" s="112"/>
      <c r="C33" s="55"/>
    </row>
    <row r="34" spans="1:12" ht="15" customHeight="1">
      <c r="A34" s="112"/>
      <c r="B34" s="112"/>
      <c r="C34" s="55"/>
    </row>
    <row r="35" spans="1:12" ht="15" customHeight="1">
      <c r="A35" s="112"/>
      <c r="B35" s="112"/>
      <c r="C35" s="55"/>
      <c r="K35" s="46"/>
      <c r="L35" s="46"/>
    </row>
    <row r="36" spans="1:12" ht="15" customHeight="1">
      <c r="A36" s="129"/>
      <c r="B36" s="130"/>
      <c r="C36" s="61"/>
      <c r="K36" s="46"/>
      <c r="L36" s="46"/>
    </row>
    <row r="37" spans="1:12" ht="15.75" customHeight="1">
      <c r="A37" s="112"/>
      <c r="B37" s="112"/>
      <c r="C37" s="55"/>
      <c r="K37" s="46"/>
      <c r="L37" s="46"/>
    </row>
    <row r="38" spans="1:12" ht="14.25" customHeight="1">
      <c r="A38" s="111"/>
      <c r="B38" s="111"/>
      <c r="C38" s="53"/>
      <c r="K38" s="46"/>
      <c r="L38" s="46"/>
    </row>
    <row r="39" spans="1:12" ht="15" customHeight="1">
      <c r="A39" s="111"/>
      <c r="B39" s="111"/>
      <c r="C39" s="53"/>
    </row>
    <row r="40" spans="1:12" ht="14.25" customHeight="1">
      <c r="A40" s="111"/>
      <c r="B40" s="111"/>
      <c r="C40" s="53"/>
      <c r="D40" s="44"/>
    </row>
    <row r="41" spans="1:12" ht="15" customHeight="1">
      <c r="A41" s="131"/>
      <c r="B41" s="131"/>
      <c r="C41" s="53"/>
      <c r="D41" s="44"/>
    </row>
    <row r="42" spans="1:12" ht="15" customHeight="1">
      <c r="A42" s="132"/>
      <c r="B42" s="132"/>
      <c r="C42" s="53"/>
      <c r="D42" s="45"/>
    </row>
    <row r="43" spans="1:12" ht="15" customHeight="1">
      <c r="A43" s="133"/>
      <c r="B43" s="134"/>
      <c r="C43" s="53"/>
      <c r="D43" s="45"/>
    </row>
    <row r="44" spans="1:12">
      <c r="A44" s="111"/>
      <c r="B44" s="111"/>
      <c r="C44" s="53"/>
    </row>
    <row r="45" spans="1:12" ht="15" customHeight="1">
      <c r="A45" s="111"/>
      <c r="B45" s="111"/>
      <c r="C45" s="53"/>
      <c r="D45" s="45"/>
      <c r="F45" s="52"/>
      <c r="G45" s="52"/>
      <c r="H45" s="52"/>
      <c r="I45" s="52"/>
      <c r="J45" s="52"/>
      <c r="K45" s="52"/>
      <c r="L45" s="52"/>
    </row>
    <row r="46" spans="1:12" ht="15" customHeight="1">
      <c r="A46" s="110"/>
      <c r="B46" s="111"/>
      <c r="C46" s="53"/>
      <c r="D46" s="45"/>
      <c r="E46" s="52"/>
      <c r="F46" s="52"/>
      <c r="G46" s="52"/>
      <c r="H46" s="52"/>
      <c r="I46" s="52"/>
      <c r="J46" s="52"/>
      <c r="K46" s="52"/>
      <c r="L46" s="52"/>
    </row>
    <row r="47" spans="1:12" ht="15" customHeight="1">
      <c r="A47" s="131"/>
      <c r="B47" s="131"/>
      <c r="C47" s="53"/>
      <c r="D47" s="45"/>
      <c r="E47" s="52"/>
      <c r="F47" s="52"/>
      <c r="G47" s="52"/>
      <c r="H47" s="52"/>
      <c r="I47" s="52"/>
      <c r="J47" s="52"/>
      <c r="K47" s="47"/>
      <c r="L47" s="47"/>
    </row>
    <row r="48" spans="1:12" ht="15" customHeight="1">
      <c r="A48" s="110"/>
      <c r="B48" s="111"/>
      <c r="C48" s="53"/>
      <c r="D48" s="45"/>
      <c r="E48" s="52"/>
      <c r="F48" s="52"/>
      <c r="G48" s="52"/>
      <c r="H48" s="52"/>
      <c r="I48" s="52"/>
      <c r="J48" s="52"/>
      <c r="K48" s="52"/>
      <c r="L48" s="52"/>
    </row>
    <row r="49" spans="1:3">
      <c r="A49" s="110"/>
      <c r="B49" s="111"/>
      <c r="C49" s="53"/>
    </row>
    <row r="50" spans="1:3">
      <c r="A50" s="110"/>
      <c r="B50" s="111"/>
      <c r="C50" s="53"/>
    </row>
    <row r="51" spans="1:3">
      <c r="A51" s="110"/>
      <c r="B51" s="111"/>
      <c r="C51" s="53"/>
    </row>
    <row r="52" spans="1:3">
      <c r="A52" s="110"/>
      <c r="B52" s="111"/>
      <c r="C52" s="53"/>
    </row>
    <row r="53" spans="1:3">
      <c r="A53" s="110"/>
      <c r="B53" s="111"/>
      <c r="C53" s="53"/>
    </row>
    <row r="54" spans="1:3">
      <c r="A54" s="110"/>
      <c r="B54" s="111"/>
      <c r="C54" s="53"/>
    </row>
    <row r="55" spans="1:3">
      <c r="A55" s="110"/>
      <c r="B55" s="111"/>
      <c r="C55" s="53"/>
    </row>
    <row r="56" spans="1:3">
      <c r="A56" s="110"/>
      <c r="B56" s="111"/>
      <c r="C56" s="53"/>
    </row>
    <row r="57" spans="1:3">
      <c r="A57" s="110"/>
      <c r="B57" s="111"/>
      <c r="C57" s="59"/>
    </row>
    <row r="58" spans="1:3">
      <c r="A58" s="110"/>
      <c r="B58" s="111"/>
      <c r="C58" s="62"/>
    </row>
    <row r="59" spans="1:3">
      <c r="A59" s="110"/>
      <c r="B59" s="111"/>
      <c r="C59" s="62"/>
    </row>
    <row r="60" spans="1:3">
      <c r="A60" s="120"/>
      <c r="B60" s="120"/>
      <c r="C60" s="59"/>
    </row>
    <row r="61" spans="1:3">
      <c r="A61" s="120"/>
      <c r="B61" s="120"/>
      <c r="C61" s="59"/>
    </row>
    <row r="62" spans="1:3">
      <c r="A62" s="110"/>
      <c r="B62" s="111"/>
      <c r="C62" s="53"/>
    </row>
    <row r="63" spans="1:3">
      <c r="A63" s="110"/>
      <c r="B63" s="111"/>
      <c r="C63" s="53"/>
    </row>
  </sheetData>
  <mergeCells count="66">
    <mergeCell ref="D22:L23"/>
    <mergeCell ref="A48:B48"/>
    <mergeCell ref="A42:B42"/>
    <mergeCell ref="A43:B43"/>
    <mergeCell ref="A45:B45"/>
    <mergeCell ref="A46:B46"/>
    <mergeCell ref="A47:B47"/>
    <mergeCell ref="A41:B41"/>
    <mergeCell ref="A36:B36"/>
    <mergeCell ref="C30:M32"/>
    <mergeCell ref="C28:M29"/>
    <mergeCell ref="A44:B44"/>
    <mergeCell ref="A31:B31"/>
    <mergeCell ref="A30:B30"/>
    <mergeCell ref="A29:B29"/>
    <mergeCell ref="A28:B28"/>
    <mergeCell ref="A52:B52"/>
    <mergeCell ref="A54:B54"/>
    <mergeCell ref="A63:B63"/>
    <mergeCell ref="A53:B53"/>
    <mergeCell ref="A56:B56"/>
    <mergeCell ref="A58:B58"/>
    <mergeCell ref="A59:B59"/>
    <mergeCell ref="A60:B60"/>
    <mergeCell ref="A61:B61"/>
    <mergeCell ref="A62:B62"/>
    <mergeCell ref="A55:B55"/>
    <mergeCell ref="A57:B57"/>
    <mergeCell ref="A13:B13"/>
    <mergeCell ref="A14:B14"/>
    <mergeCell ref="A49:B49"/>
    <mergeCell ref="A50:B50"/>
    <mergeCell ref="A51:B51"/>
    <mergeCell ref="A17:B17"/>
    <mergeCell ref="A15:B15"/>
    <mergeCell ref="A16:B16"/>
    <mergeCell ref="A21:B21"/>
    <mergeCell ref="A19:B19"/>
    <mergeCell ref="A20:B20"/>
    <mergeCell ref="A18:B18"/>
    <mergeCell ref="A38:B38"/>
    <mergeCell ref="A39:B39"/>
    <mergeCell ref="A37:B37"/>
    <mergeCell ref="A40:B40"/>
    <mergeCell ref="A12:B12"/>
    <mergeCell ref="A1:B1"/>
    <mergeCell ref="A2:B2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22:B22"/>
    <mergeCell ref="A32:B32"/>
    <mergeCell ref="A33:B33"/>
    <mergeCell ref="A34:B34"/>
    <mergeCell ref="A35:B35"/>
    <mergeCell ref="A25:B25"/>
    <mergeCell ref="A26:B26"/>
    <mergeCell ref="A27:B27"/>
    <mergeCell ref="A23:B23"/>
    <mergeCell ref="A24:B24"/>
  </mergeCells>
  <phoneticPr fontId="19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FC2DA-9597-4958-91AB-91CEB153E183}">
  <dimension ref="A1:AMG71"/>
  <sheetViews>
    <sheetView topLeftCell="A16" zoomScaleNormal="100" zoomScaleSheetLayoutView="115" zoomScalePageLayoutView="120" workbookViewId="0">
      <selection activeCell="B22" sqref="B22"/>
    </sheetView>
  </sheetViews>
  <sheetFormatPr baseColWidth="10" defaultColWidth="9.109375" defaultRowHeight="14.4"/>
  <cols>
    <col min="1" max="1" width="7.44140625" style="40" customWidth="1"/>
    <col min="2" max="2" width="75.33203125" style="40" customWidth="1"/>
    <col min="3" max="3" width="5.5546875" style="41" customWidth="1"/>
    <col min="4" max="4" width="8.33203125" style="41" customWidth="1"/>
    <col min="5" max="5" width="14.44140625" style="42" customWidth="1"/>
    <col min="6" max="6" width="15.109375" style="42" customWidth="1"/>
    <col min="7" max="1021" width="9.109375" style="34"/>
    <col min="1022" max="16384" width="9.109375" style="43"/>
  </cols>
  <sheetData>
    <row r="1" spans="1:6" s="6" customFormat="1" ht="25.5" customHeight="1">
      <c r="A1" s="1"/>
      <c r="B1" s="2"/>
      <c r="C1" s="2"/>
      <c r="D1" s="3"/>
      <c r="E1" s="4"/>
      <c r="F1" s="5"/>
    </row>
    <row r="2" spans="1:6" s="6" customFormat="1" ht="24" customHeight="1">
      <c r="A2" s="145" t="s">
        <v>16</v>
      </c>
      <c r="B2" s="146"/>
      <c r="C2" s="146"/>
      <c r="D2" s="146"/>
      <c r="E2" s="146"/>
      <c r="F2" s="147"/>
    </row>
    <row r="3" spans="1:6" s="6" customFormat="1" ht="16.5" customHeight="1">
      <c r="A3" s="148" t="s">
        <v>20</v>
      </c>
      <c r="B3" s="149"/>
      <c r="C3" s="149"/>
      <c r="D3" s="149"/>
      <c r="E3" s="149"/>
      <c r="F3" s="150"/>
    </row>
    <row r="4" spans="1:6" s="6" customFormat="1" ht="16.5" customHeight="1">
      <c r="A4" s="151" t="s">
        <v>102</v>
      </c>
      <c r="B4" s="152"/>
      <c r="C4" s="152"/>
      <c r="D4" s="152"/>
      <c r="E4" s="152"/>
      <c r="F4" s="153"/>
    </row>
    <row r="5" spans="1:6" s="6" customFormat="1" ht="16.5" customHeight="1">
      <c r="A5" s="154" t="s">
        <v>15</v>
      </c>
      <c r="B5" s="155"/>
      <c r="C5" s="155"/>
      <c r="D5" s="155"/>
      <c r="E5" s="155"/>
      <c r="F5" s="156"/>
    </row>
    <row r="6" spans="1:6" s="6" customFormat="1" ht="13.5" customHeight="1">
      <c r="A6" s="8"/>
      <c r="B6" s="9"/>
      <c r="C6" s="9"/>
      <c r="D6" s="9"/>
      <c r="E6" s="9"/>
      <c r="F6" s="10"/>
    </row>
    <row r="7" spans="1:6" s="12" customFormat="1" ht="33" customHeight="1">
      <c r="A7" s="11" t="s">
        <v>0</v>
      </c>
      <c r="B7" s="11" t="s">
        <v>1</v>
      </c>
      <c r="C7" s="11" t="s">
        <v>2</v>
      </c>
      <c r="D7" s="11" t="s">
        <v>3</v>
      </c>
      <c r="E7" s="11" t="s">
        <v>4</v>
      </c>
      <c r="F7" s="11" t="s">
        <v>5</v>
      </c>
    </row>
    <row r="8" spans="1:6" customFormat="1" ht="12.75" customHeight="1">
      <c r="A8" s="13"/>
      <c r="B8" s="14"/>
      <c r="C8" s="14"/>
      <c r="D8" s="15"/>
      <c r="E8" s="15"/>
      <c r="F8" s="14"/>
    </row>
    <row r="9" spans="1:6" customFormat="1" ht="26.25" customHeight="1">
      <c r="A9" s="157" t="s">
        <v>23</v>
      </c>
      <c r="B9" s="158"/>
      <c r="C9" s="158"/>
      <c r="D9" s="158"/>
      <c r="E9" s="158"/>
      <c r="F9" s="158"/>
    </row>
    <row r="10" spans="1:6" customFormat="1" ht="9" customHeight="1">
      <c r="A10" s="19"/>
      <c r="B10" s="14"/>
      <c r="C10" s="14"/>
      <c r="D10" s="15"/>
      <c r="E10" s="15"/>
      <c r="F10" s="14"/>
    </row>
    <row r="11" spans="1:6" customFormat="1" ht="11.25" customHeight="1">
      <c r="A11" s="19"/>
      <c r="B11" s="14"/>
      <c r="C11" s="14"/>
      <c r="D11" s="15"/>
      <c r="E11" s="15"/>
      <c r="F11" s="14"/>
    </row>
    <row r="12" spans="1:6" customFormat="1" ht="23.25" customHeight="1">
      <c r="A12" s="66">
        <v>1</v>
      </c>
      <c r="B12" s="67" t="s">
        <v>22</v>
      </c>
      <c r="C12" s="78"/>
      <c r="D12" s="63"/>
      <c r="E12" s="64"/>
      <c r="F12" s="65"/>
    </row>
    <row r="13" spans="1:6" s="94" customFormat="1" ht="15" customHeight="1">
      <c r="A13" s="92" t="s">
        <v>24</v>
      </c>
      <c r="B13" s="83" t="s">
        <v>25</v>
      </c>
      <c r="C13" s="23" t="s">
        <v>12</v>
      </c>
      <c r="D13" s="106">
        <v>1</v>
      </c>
      <c r="E13" s="17"/>
      <c r="F13" s="86">
        <f>E13*D13</f>
        <v>0</v>
      </c>
    </row>
    <row r="14" spans="1:6" s="94" customFormat="1" ht="24" customHeight="1">
      <c r="A14" s="92" t="s">
        <v>26</v>
      </c>
      <c r="B14" s="83" t="s">
        <v>84</v>
      </c>
      <c r="C14" s="23" t="s">
        <v>12</v>
      </c>
      <c r="D14" s="106">
        <v>1</v>
      </c>
      <c r="E14" s="17"/>
      <c r="F14" s="86">
        <f t="shared" ref="F14:F16" si="0">E14*D14</f>
        <v>0</v>
      </c>
    </row>
    <row r="15" spans="1:6" s="94" customFormat="1" ht="38.25" customHeight="1">
      <c r="A15" s="92" t="s">
        <v>27</v>
      </c>
      <c r="B15" s="83" t="s">
        <v>85</v>
      </c>
      <c r="C15" s="23" t="s">
        <v>12</v>
      </c>
      <c r="D15" s="106">
        <v>1</v>
      </c>
      <c r="E15" s="17"/>
      <c r="F15" s="86">
        <f t="shared" si="0"/>
        <v>0</v>
      </c>
    </row>
    <row r="16" spans="1:6" s="94" customFormat="1">
      <c r="A16" s="92" t="s">
        <v>114</v>
      </c>
      <c r="B16" s="83" t="s">
        <v>113</v>
      </c>
      <c r="C16" s="23" t="s">
        <v>12</v>
      </c>
      <c r="D16" s="23">
        <v>1</v>
      </c>
      <c r="E16" s="17"/>
      <c r="F16" s="86">
        <f t="shared" si="0"/>
        <v>0</v>
      </c>
    </row>
    <row r="17" spans="1:6" customFormat="1" ht="11.25" customHeight="1">
      <c r="A17" s="48"/>
      <c r="B17" s="49"/>
      <c r="C17" s="22"/>
      <c r="D17" s="16"/>
      <c r="E17" s="17"/>
      <c r="F17" s="18"/>
    </row>
    <row r="18" spans="1:6" customFormat="1" ht="27" customHeight="1" thickBot="1">
      <c r="A18" s="50"/>
      <c r="B18" s="77" t="s">
        <v>89</v>
      </c>
      <c r="C18" s="135">
        <f>SUM(F13:F16)</f>
        <v>0</v>
      </c>
      <c r="D18" s="136"/>
      <c r="E18" s="136"/>
      <c r="F18" s="137"/>
    </row>
    <row r="19" spans="1:6" customFormat="1" ht="22.5" customHeight="1" thickTop="1">
      <c r="A19" s="20"/>
      <c r="B19" s="21"/>
      <c r="C19" s="22"/>
      <c r="D19" s="16"/>
      <c r="E19" s="17"/>
      <c r="F19" s="18"/>
    </row>
    <row r="20" spans="1:6" customFormat="1" ht="23.25" customHeight="1">
      <c r="A20" s="66">
        <v>2</v>
      </c>
      <c r="B20" s="67" t="s">
        <v>28</v>
      </c>
      <c r="C20" s="78"/>
      <c r="D20" s="63"/>
      <c r="E20" s="64"/>
      <c r="F20" s="65"/>
    </row>
    <row r="21" spans="1:6" s="94" customFormat="1" ht="25.8" customHeight="1">
      <c r="A21" s="92" t="s">
        <v>21</v>
      </c>
      <c r="B21" s="83" t="s">
        <v>120</v>
      </c>
      <c r="C21" s="23" t="s">
        <v>30</v>
      </c>
      <c r="D21" s="23">
        <f>ROUNDUP(5.62*100+10.63*25,0)</f>
        <v>828</v>
      </c>
      <c r="E21" s="89"/>
      <c r="F21" s="86">
        <f t="shared" ref="F21:F23" si="1">D21*E21</f>
        <v>0</v>
      </c>
    </row>
    <row r="22" spans="1:6" customFormat="1" ht="18.75" customHeight="1">
      <c r="A22" s="92" t="s">
        <v>29</v>
      </c>
      <c r="B22" s="83" t="s">
        <v>86</v>
      </c>
      <c r="C22" s="79" t="s">
        <v>30</v>
      </c>
      <c r="D22" s="106">
        <v>567</v>
      </c>
      <c r="E22" s="89"/>
      <c r="F22" s="86">
        <f t="shared" si="1"/>
        <v>0</v>
      </c>
    </row>
    <row r="23" spans="1:6" customFormat="1" ht="18.75" customHeight="1">
      <c r="A23" s="92" t="s">
        <v>119</v>
      </c>
      <c r="B23" s="83" t="s">
        <v>63</v>
      </c>
      <c r="C23" s="79" t="s">
        <v>60</v>
      </c>
      <c r="D23" s="106">
        <v>1</v>
      </c>
      <c r="E23" s="89"/>
      <c r="F23" s="86">
        <f t="shared" si="1"/>
        <v>0</v>
      </c>
    </row>
    <row r="24" spans="1:6" customFormat="1" ht="11.25" customHeight="1">
      <c r="A24" s="48"/>
      <c r="B24" s="49"/>
      <c r="C24" s="22"/>
      <c r="D24" s="107"/>
      <c r="E24" s="17"/>
      <c r="F24" s="18"/>
    </row>
    <row r="25" spans="1:6" customFormat="1" ht="27" customHeight="1" thickBot="1">
      <c r="A25" s="50"/>
      <c r="B25" s="77" t="s">
        <v>31</v>
      </c>
      <c r="C25" s="135">
        <f>SUM(F22:F23)</f>
        <v>0</v>
      </c>
      <c r="D25" s="136"/>
      <c r="E25" s="136"/>
      <c r="F25" s="137"/>
    </row>
    <row r="26" spans="1:6" customFormat="1" ht="22.5" customHeight="1" thickTop="1">
      <c r="A26" s="20"/>
      <c r="B26" s="21"/>
      <c r="C26" s="22"/>
      <c r="D26" s="16"/>
      <c r="E26" s="17"/>
      <c r="F26" s="18"/>
    </row>
    <row r="27" spans="1:6" customFormat="1" ht="23.25" customHeight="1">
      <c r="A27" s="66" t="s">
        <v>32</v>
      </c>
      <c r="B27" s="67" t="s">
        <v>33</v>
      </c>
      <c r="C27" s="78"/>
      <c r="D27" s="63"/>
      <c r="E27" s="64"/>
      <c r="F27" s="65"/>
    </row>
    <row r="28" spans="1:6" customFormat="1" ht="15" customHeight="1">
      <c r="A28" s="76" t="s">
        <v>34</v>
      </c>
      <c r="B28" s="83" t="s">
        <v>35</v>
      </c>
      <c r="C28" s="102" t="s">
        <v>13</v>
      </c>
      <c r="D28" s="106">
        <v>210</v>
      </c>
      <c r="E28" s="17"/>
      <c r="F28" s="86">
        <f>D28*E28</f>
        <v>0</v>
      </c>
    </row>
    <row r="29" spans="1:6" customFormat="1" ht="15" customHeight="1">
      <c r="A29" s="76" t="s">
        <v>36</v>
      </c>
      <c r="B29" s="83" t="s">
        <v>78</v>
      </c>
      <c r="C29" s="102" t="s">
        <v>14</v>
      </c>
      <c r="D29" s="106">
        <v>40</v>
      </c>
      <c r="E29" s="17"/>
      <c r="F29" s="86">
        <f>D29*E29</f>
        <v>0</v>
      </c>
    </row>
    <row r="30" spans="1:6" customFormat="1" ht="15" customHeight="1">
      <c r="A30" s="76" t="s">
        <v>37</v>
      </c>
      <c r="B30" s="83" t="s">
        <v>100</v>
      </c>
      <c r="C30" s="102" t="s">
        <v>38</v>
      </c>
      <c r="D30" s="106">
        <v>1120</v>
      </c>
      <c r="E30" s="17"/>
      <c r="F30" s="86">
        <f>D30*E30</f>
        <v>0</v>
      </c>
    </row>
    <row r="31" spans="1:6" ht="25.5" customHeight="1">
      <c r="A31" s="76" t="s">
        <v>57</v>
      </c>
      <c r="B31" s="90" t="s">
        <v>74</v>
      </c>
      <c r="C31" s="103" t="s">
        <v>13</v>
      </c>
      <c r="D31" s="106">
        <v>270</v>
      </c>
      <c r="E31" s="87"/>
      <c r="F31" s="86">
        <f>D31*E31</f>
        <v>0</v>
      </c>
    </row>
    <row r="32" spans="1:6" ht="25.5" customHeight="1">
      <c r="A32" s="76" t="s">
        <v>65</v>
      </c>
      <c r="B32" s="90" t="s">
        <v>87</v>
      </c>
      <c r="C32" s="103" t="s">
        <v>38</v>
      </c>
      <c r="D32" s="106">
        <v>18</v>
      </c>
      <c r="E32" s="87"/>
      <c r="F32" s="86">
        <f>D32*E32</f>
        <v>0</v>
      </c>
    </row>
    <row r="33" spans="1:6" customFormat="1" ht="11.25" customHeight="1">
      <c r="A33" s="48"/>
      <c r="B33" s="49"/>
      <c r="C33" s="22"/>
      <c r="D33" s="16"/>
      <c r="E33" s="17"/>
      <c r="F33" s="18"/>
    </row>
    <row r="34" spans="1:6" customFormat="1" ht="26.25" customHeight="1" thickBot="1">
      <c r="A34" s="50"/>
      <c r="B34" s="91" t="s">
        <v>39</v>
      </c>
      <c r="C34" s="135">
        <f>SUM(F28:F32)</f>
        <v>0</v>
      </c>
      <c r="D34" s="136"/>
      <c r="E34" s="136"/>
      <c r="F34" s="137"/>
    </row>
    <row r="35" spans="1:6" customFormat="1" ht="19.5" customHeight="1" thickTop="1">
      <c r="A35" s="20"/>
      <c r="B35" s="21"/>
      <c r="C35" s="22"/>
      <c r="D35" s="16"/>
      <c r="E35" s="17"/>
      <c r="F35" s="18"/>
    </row>
    <row r="36" spans="1:6" customFormat="1" ht="23.25" customHeight="1">
      <c r="A36" s="66" t="s">
        <v>17</v>
      </c>
      <c r="B36" s="67" t="s">
        <v>40</v>
      </c>
      <c r="C36" s="78"/>
      <c r="D36" s="63"/>
      <c r="E36" s="64"/>
      <c r="F36" s="65"/>
    </row>
    <row r="37" spans="1:6" customFormat="1" ht="38.1" customHeight="1">
      <c r="A37" s="81" t="s">
        <v>41</v>
      </c>
      <c r="B37" s="83" t="s">
        <v>122</v>
      </c>
      <c r="C37" s="23" t="s">
        <v>38</v>
      </c>
      <c r="D37" s="23">
        <v>7284</v>
      </c>
      <c r="E37" s="82"/>
      <c r="F37" s="86">
        <f t="shared" ref="F37:F38" si="2">D37*E37</f>
        <v>0</v>
      </c>
    </row>
    <row r="38" spans="1:6" customFormat="1" ht="38.1" customHeight="1">
      <c r="A38" s="76" t="s">
        <v>42</v>
      </c>
      <c r="B38" s="108" t="s">
        <v>121</v>
      </c>
      <c r="C38" s="23" t="s">
        <v>30</v>
      </c>
      <c r="D38" s="23">
        <f>ROUNDUP(0.2*7284,0)</f>
        <v>1457</v>
      </c>
      <c r="E38" s="82"/>
      <c r="F38" s="86">
        <f t="shared" si="2"/>
        <v>0</v>
      </c>
    </row>
    <row r="39" spans="1:6" ht="25.5" customHeight="1">
      <c r="A39" s="76" t="s">
        <v>43</v>
      </c>
      <c r="B39" s="90" t="s">
        <v>80</v>
      </c>
      <c r="C39" s="103" t="s">
        <v>38</v>
      </c>
      <c r="D39" s="106">
        <v>6000</v>
      </c>
      <c r="E39" s="87"/>
      <c r="F39" s="86">
        <f>D39*E39</f>
        <v>0</v>
      </c>
    </row>
    <row r="40" spans="1:6" ht="25.5" customHeight="1">
      <c r="A40" s="76" t="s">
        <v>44</v>
      </c>
      <c r="B40" s="90" t="s">
        <v>123</v>
      </c>
      <c r="C40" s="103" t="s">
        <v>38</v>
      </c>
      <c r="D40" s="106">
        <v>6000</v>
      </c>
      <c r="E40" s="87"/>
      <c r="F40" s="86">
        <f>D40*E40</f>
        <v>0</v>
      </c>
    </row>
    <row r="41" spans="1:6" ht="25.5" customHeight="1">
      <c r="A41" s="76" t="s">
        <v>45</v>
      </c>
      <c r="B41" s="90" t="s">
        <v>81</v>
      </c>
      <c r="C41" s="103" t="s">
        <v>30</v>
      </c>
      <c r="D41" s="106">
        <v>260</v>
      </c>
      <c r="E41" s="87"/>
      <c r="F41" s="86">
        <f t="shared" ref="F41:F46" si="3">D41*E41</f>
        <v>0</v>
      </c>
    </row>
    <row r="42" spans="1:6" ht="25.5" customHeight="1">
      <c r="A42" s="76" t="s">
        <v>46</v>
      </c>
      <c r="B42" s="90" t="s">
        <v>88</v>
      </c>
      <c r="C42" s="103" t="s">
        <v>30</v>
      </c>
      <c r="D42" s="106">
        <v>260</v>
      </c>
      <c r="E42" s="87"/>
      <c r="F42" s="86">
        <f t="shared" si="3"/>
        <v>0</v>
      </c>
    </row>
    <row r="43" spans="1:6" ht="25.5" customHeight="1">
      <c r="A43" s="76" t="s">
        <v>47</v>
      </c>
      <c r="B43" s="90" t="s">
        <v>97</v>
      </c>
      <c r="C43" s="103" t="s">
        <v>38</v>
      </c>
      <c r="D43" s="106">
        <v>5145</v>
      </c>
      <c r="E43" s="87"/>
      <c r="F43" s="86">
        <f t="shared" ref="F43" si="4">D43*E43</f>
        <v>0</v>
      </c>
    </row>
    <row r="44" spans="1:6" ht="25.5" customHeight="1">
      <c r="A44" s="76" t="s">
        <v>48</v>
      </c>
      <c r="B44" s="90" t="s">
        <v>109</v>
      </c>
      <c r="C44" s="103" t="s">
        <v>62</v>
      </c>
      <c r="D44" s="106">
        <v>1</v>
      </c>
      <c r="E44" s="87"/>
      <c r="F44" s="86">
        <f t="shared" si="3"/>
        <v>0</v>
      </c>
    </row>
    <row r="45" spans="1:6" ht="25.5" customHeight="1">
      <c r="A45" s="76" t="s">
        <v>49</v>
      </c>
      <c r="B45" s="90" t="s">
        <v>115</v>
      </c>
      <c r="C45" s="103" t="s">
        <v>64</v>
      </c>
      <c r="D45" s="106">
        <v>2</v>
      </c>
      <c r="E45" s="87"/>
      <c r="F45" s="86">
        <f t="shared" si="3"/>
        <v>0</v>
      </c>
    </row>
    <row r="46" spans="1:6" ht="25.5" customHeight="1">
      <c r="A46" s="76" t="s">
        <v>61</v>
      </c>
      <c r="B46" s="90" t="s">
        <v>112</v>
      </c>
      <c r="C46" s="103" t="s">
        <v>64</v>
      </c>
      <c r="D46" s="106">
        <v>1</v>
      </c>
      <c r="E46" s="87"/>
      <c r="F46" s="86">
        <f t="shared" si="3"/>
        <v>0</v>
      </c>
    </row>
    <row r="47" spans="1:6" ht="71.400000000000006" customHeight="1">
      <c r="A47" s="76" t="s">
        <v>70</v>
      </c>
      <c r="B47" s="90" t="s">
        <v>110</v>
      </c>
      <c r="C47" s="103" t="s">
        <v>13</v>
      </c>
      <c r="D47" s="106">
        <f>92*2</f>
        <v>184</v>
      </c>
      <c r="E47" s="87"/>
      <c r="F47" s="86">
        <f t="shared" ref="F47:F54" si="5">D47*E47</f>
        <v>0</v>
      </c>
    </row>
    <row r="48" spans="1:6" ht="25.5" customHeight="1">
      <c r="A48" s="76" t="s">
        <v>71</v>
      </c>
      <c r="B48" s="90" t="s">
        <v>75</v>
      </c>
      <c r="C48" s="103" t="s">
        <v>13</v>
      </c>
      <c r="D48" s="106">
        <f>2*54+80</f>
        <v>188</v>
      </c>
      <c r="E48" s="87"/>
      <c r="F48" s="86">
        <f t="shared" si="5"/>
        <v>0</v>
      </c>
    </row>
    <row r="49" spans="1:6" ht="25.5" customHeight="1">
      <c r="A49" s="76" t="s">
        <v>72</v>
      </c>
      <c r="B49" s="90" t="s">
        <v>90</v>
      </c>
      <c r="C49" s="103" t="s">
        <v>14</v>
      </c>
      <c r="D49" s="106">
        <v>10</v>
      </c>
      <c r="E49" s="87"/>
      <c r="F49" s="86">
        <f t="shared" si="5"/>
        <v>0</v>
      </c>
    </row>
    <row r="50" spans="1:6" ht="25.5" customHeight="1">
      <c r="A50" s="76" t="s">
        <v>73</v>
      </c>
      <c r="B50" s="90" t="s">
        <v>76</v>
      </c>
      <c r="C50" s="103" t="s">
        <v>14</v>
      </c>
      <c r="D50" s="106">
        <v>2</v>
      </c>
      <c r="E50" s="87"/>
      <c r="F50" s="86">
        <f t="shared" si="5"/>
        <v>0</v>
      </c>
    </row>
    <row r="51" spans="1:6" ht="25.5" customHeight="1">
      <c r="A51" s="76" t="s">
        <v>96</v>
      </c>
      <c r="B51" s="108" t="s">
        <v>116</v>
      </c>
      <c r="C51" s="103" t="s">
        <v>64</v>
      </c>
      <c r="D51" s="106">
        <v>1</v>
      </c>
      <c r="E51" s="87"/>
      <c r="F51" s="86">
        <f t="shared" si="5"/>
        <v>0</v>
      </c>
    </row>
    <row r="52" spans="1:6" ht="25.5" customHeight="1">
      <c r="A52" s="76" t="s">
        <v>107</v>
      </c>
      <c r="B52" s="90" t="s">
        <v>50</v>
      </c>
      <c r="C52" s="103" t="s">
        <v>51</v>
      </c>
      <c r="D52" s="106">
        <v>1</v>
      </c>
      <c r="E52" s="87"/>
      <c r="F52" s="86">
        <f t="shared" si="5"/>
        <v>0</v>
      </c>
    </row>
    <row r="53" spans="1:6" ht="25.5" customHeight="1">
      <c r="A53" s="76" t="s">
        <v>117</v>
      </c>
      <c r="B53" s="90" t="s">
        <v>66</v>
      </c>
      <c r="C53" s="103" t="s">
        <v>62</v>
      </c>
      <c r="D53" s="106">
        <v>1</v>
      </c>
      <c r="E53" s="87"/>
      <c r="F53" s="86">
        <f t="shared" si="5"/>
        <v>0</v>
      </c>
    </row>
    <row r="54" spans="1:6" ht="25.5" customHeight="1">
      <c r="A54" s="76" t="s">
        <v>118</v>
      </c>
      <c r="B54" s="90" t="s">
        <v>67</v>
      </c>
      <c r="C54" s="103" t="s">
        <v>30</v>
      </c>
      <c r="D54" s="106">
        <v>110</v>
      </c>
      <c r="E54" s="87"/>
      <c r="F54" s="86">
        <f t="shared" si="5"/>
        <v>0</v>
      </c>
    </row>
    <row r="55" spans="1:6" ht="25.5" customHeight="1">
      <c r="A55" s="109"/>
      <c r="B55" s="90"/>
      <c r="C55" s="85"/>
      <c r="D55" s="97"/>
      <c r="E55" s="87"/>
      <c r="F55" s="86"/>
    </row>
    <row r="56" spans="1:6" customFormat="1" ht="26.25" customHeight="1" thickBot="1">
      <c r="A56" s="50"/>
      <c r="B56" s="77" t="s">
        <v>52</v>
      </c>
      <c r="C56" s="135">
        <f>SUM(F40:F54)</f>
        <v>0</v>
      </c>
      <c r="D56" s="136"/>
      <c r="E56" s="136"/>
      <c r="F56" s="137"/>
    </row>
    <row r="57" spans="1:6" customFormat="1" ht="23.25" customHeight="1" thickTop="1">
      <c r="A57" s="66" t="s">
        <v>18</v>
      </c>
      <c r="B57" s="67" t="s">
        <v>55</v>
      </c>
      <c r="C57" s="78"/>
      <c r="D57" s="63"/>
      <c r="E57" s="64"/>
      <c r="F57" s="65"/>
    </row>
    <row r="58" spans="1:6" customFormat="1" ht="38.1" customHeight="1">
      <c r="A58" s="81" t="s">
        <v>19</v>
      </c>
      <c r="B58" s="104" t="s">
        <v>95</v>
      </c>
      <c r="C58" s="103" t="s">
        <v>38</v>
      </c>
      <c r="D58" s="106">
        <v>1520</v>
      </c>
      <c r="E58" s="87"/>
      <c r="F58" s="86">
        <f>D58*E58</f>
        <v>0</v>
      </c>
    </row>
    <row r="59" spans="1:6" customFormat="1" ht="38.1" customHeight="1">
      <c r="A59" s="81" t="s">
        <v>53</v>
      </c>
      <c r="B59" s="104" t="s">
        <v>56</v>
      </c>
      <c r="C59" s="103" t="s">
        <v>51</v>
      </c>
      <c r="D59" s="106">
        <v>1</v>
      </c>
      <c r="E59" s="87"/>
      <c r="F59" s="86">
        <f t="shared" ref="F59:F60" si="6">D59*E59</f>
        <v>0</v>
      </c>
    </row>
    <row r="60" spans="1:6" customFormat="1" ht="38.1" customHeight="1">
      <c r="A60" s="81" t="s">
        <v>54</v>
      </c>
      <c r="B60" s="104" t="s">
        <v>91</v>
      </c>
      <c r="C60" s="103" t="s">
        <v>38</v>
      </c>
      <c r="D60" s="106">
        <v>7500</v>
      </c>
      <c r="E60" s="87"/>
      <c r="F60" s="86">
        <f t="shared" si="6"/>
        <v>0</v>
      </c>
    </row>
    <row r="61" spans="1:6" customFormat="1" ht="11.25" customHeight="1">
      <c r="A61" s="48"/>
      <c r="B61" s="49"/>
      <c r="C61" s="22"/>
      <c r="D61" s="16"/>
      <c r="E61" s="17"/>
      <c r="F61" s="18"/>
    </row>
    <row r="62" spans="1:6" customFormat="1" ht="26.25" customHeight="1" thickBot="1">
      <c r="A62" s="50"/>
      <c r="B62" s="91" t="s">
        <v>105</v>
      </c>
      <c r="C62" s="135">
        <f>SUM(F58:F60)</f>
        <v>0</v>
      </c>
      <c r="D62" s="136"/>
      <c r="E62" s="136"/>
      <c r="F62" s="137"/>
    </row>
    <row r="63" spans="1:6" customFormat="1" ht="21" customHeight="1" thickTop="1">
      <c r="A63" s="1"/>
      <c r="B63" s="24" t="s">
        <v>6</v>
      </c>
      <c r="C63" s="25"/>
      <c r="D63" s="26"/>
      <c r="E63" s="141">
        <f>C62+C56+C34+C25+C18</f>
        <v>0</v>
      </c>
      <c r="F63" s="142"/>
    </row>
    <row r="64" spans="1:6" customFormat="1" ht="21.75" customHeight="1">
      <c r="A64" s="7"/>
      <c r="B64" s="27" t="s">
        <v>7</v>
      </c>
      <c r="C64" s="28"/>
      <c r="D64" s="29"/>
      <c r="E64" s="143">
        <f>E65-E63</f>
        <v>0</v>
      </c>
      <c r="F64" s="144"/>
    </row>
    <row r="65" spans="1:6" customFormat="1" ht="21.75" customHeight="1" thickBot="1">
      <c r="A65" s="30"/>
      <c r="B65" s="31" t="s">
        <v>8</v>
      </c>
      <c r="C65" s="32"/>
      <c r="D65" s="33"/>
      <c r="E65" s="138">
        <f>E63*1.1</f>
        <v>0</v>
      </c>
      <c r="F65" s="139"/>
    </row>
    <row r="66" spans="1:6" s="34" customFormat="1" ht="12.75" customHeight="1" thickBot="1">
      <c r="A66" s="40"/>
      <c r="B66" s="40"/>
      <c r="C66" s="41"/>
      <c r="D66" s="41"/>
      <c r="E66" s="42"/>
      <c r="F66" s="105"/>
    </row>
    <row r="67" spans="1:6" s="34" customFormat="1">
      <c r="A67" s="140" t="s">
        <v>9</v>
      </c>
      <c r="B67" s="140"/>
      <c r="C67" s="140"/>
      <c r="D67" s="140"/>
      <c r="E67" s="140"/>
      <c r="F67" s="140"/>
    </row>
    <row r="68" spans="1:6" s="34" customFormat="1">
      <c r="A68" s="140" t="s">
        <v>10</v>
      </c>
      <c r="B68" s="140"/>
      <c r="C68" s="140"/>
      <c r="D68" s="140"/>
      <c r="E68" s="140"/>
      <c r="F68" s="140"/>
    </row>
    <row r="69" spans="1:6" s="34" customFormat="1" ht="26.25" customHeight="1">
      <c r="A69" s="140" t="s">
        <v>11</v>
      </c>
      <c r="B69" s="140"/>
      <c r="C69" s="140"/>
      <c r="D69" s="140"/>
      <c r="E69" s="140"/>
      <c r="F69" s="140"/>
    </row>
    <row r="70" spans="1:6" s="34" customFormat="1" ht="15.75" customHeight="1">
      <c r="A70" s="35"/>
      <c r="B70" s="36"/>
      <c r="C70" s="37"/>
      <c r="D70" s="37"/>
      <c r="E70" s="38"/>
      <c r="F70" s="38"/>
    </row>
    <row r="71" spans="1:6" s="34" customFormat="1">
      <c r="A71" s="35" t="s">
        <v>106</v>
      </c>
      <c r="B71" s="35"/>
      <c r="C71" s="36"/>
      <c r="D71" s="35"/>
      <c r="E71" s="39"/>
      <c r="F71" s="39"/>
    </row>
  </sheetData>
  <mergeCells count="16">
    <mergeCell ref="E65:F65"/>
    <mergeCell ref="A67:F67"/>
    <mergeCell ref="A68:F68"/>
    <mergeCell ref="A69:F69"/>
    <mergeCell ref="C25:F25"/>
    <mergeCell ref="C34:F34"/>
    <mergeCell ref="C56:F56"/>
    <mergeCell ref="E63:F63"/>
    <mergeCell ref="E64:F64"/>
    <mergeCell ref="C62:F62"/>
    <mergeCell ref="C18:F18"/>
    <mergeCell ref="A2:F2"/>
    <mergeCell ref="A3:F3"/>
    <mergeCell ref="A4:F4"/>
    <mergeCell ref="A5:F5"/>
    <mergeCell ref="A9:F9"/>
  </mergeCells>
  <phoneticPr fontId="19" type="noConversion"/>
  <printOptions horizontalCentered="1"/>
  <pageMargins left="0.23622047244094491" right="0.23622047244094491" top="0.94488188976377963" bottom="0.74803149606299213" header="0.31496062992125984" footer="0.31496062992125984"/>
  <pageSetup paperSize="9" scale="69" firstPageNumber="0" fitToWidth="0" fitToHeight="0" orientation="portrait" r:id="rId1"/>
  <headerFooter>
    <oddFooter>&amp;LLot : TERRASSEMENT / GO
&amp;R&amp;"Arial,Normal"&amp;8Page 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Page de garde BA (liege) </vt:lpstr>
      <vt:lpstr>DPGF BA (Base + liege)</vt:lpstr>
      <vt:lpstr>Page de garde BB (sable) </vt:lpstr>
      <vt:lpstr>DPGF BB (Base + sable)</vt:lpstr>
      <vt:lpstr>'DPGF BA (Base + liege)'!Impression_des_titres</vt:lpstr>
      <vt:lpstr>'DPGF BB (Base + sable)'!Impression_des_titres</vt:lpstr>
      <vt:lpstr>'DPGF BA (Base + liege)'!Zone_d_impression</vt:lpstr>
      <vt:lpstr>'DPGF BB (Base + sable)'!Zone_d_impression</vt:lpstr>
      <vt:lpstr>'Page de garde BA (liege) '!Zone_d_impression</vt:lpstr>
      <vt:lpstr>'Page de garde BB (sable)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Catarina</dc:creator>
  <cp:lastModifiedBy>ASUS</cp:lastModifiedBy>
  <cp:lastPrinted>2024-03-01T09:16:11Z</cp:lastPrinted>
  <dcterms:created xsi:type="dcterms:W3CDTF">2022-03-11T10:57:13Z</dcterms:created>
  <dcterms:modified xsi:type="dcterms:W3CDTF">2025-07-18T07:02:12Z</dcterms:modified>
</cp:coreProperties>
</file>